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comments2.xml" ContentType="application/vnd.openxmlformats-officedocument.spreadsheetml.comments+xml"/>
  <Override PartName="/xl/drawings/vmlDrawing2.vml" ContentType="application/vnd.openxmlformats-officedocument.vmlDrawing"/>
  <Override PartName="/xl/drawings/vmlDrawing1.vml" ContentType="application/vnd.openxmlformats-officedocument.vmlDrawing"/>
  <Override PartName="/xl/drawings/drawing1.xml" ContentType="application/vnd.openxmlformats-officedocument.drawing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 GESTION POR PROCESO" sheetId="1" state="visible" r:id="rId2"/>
    <sheet name="Hoja2" sheetId="2" state="hidden" r:id="rId3"/>
  </sheets>
  <externalReferences>
    <externalReference r:id="rId4"/>
  </externalReferences>
  <definedNames>
    <definedName function="false" hidden="false" localSheetId="0" name="_xlnm.Print_Area" vbProcedure="false">'PLAN GESTION POR PROCESO'!$D$54:$K$65</definedName>
    <definedName function="false" hidden="true" localSheetId="0" name="_xlnm._FilterDatabase" vbProcedure="false">'PLAN GESTION POR PROCESO'!$A$10:$BD$66</definedName>
    <definedName function="false" hidden="false" name="BIEN" vbProcedure="false">#REF!</definedName>
    <definedName function="false" hidden="false" name="CANTIDAD" vbProcedure="false">#REF!</definedName>
    <definedName function="false" hidden="false" name="CODIGO" vbProcedure="false">Hoja2!$B$100:$B$107</definedName>
    <definedName function="false" hidden="false" name="CONTRALORIA" vbProcedure="false">Hoja2!$G$7:$G$8</definedName>
    <definedName function="false" hidden="false" name="DEPENDENCIA" vbProcedure="false">Hoja2!$B$118:$B$137</definedName>
    <definedName function="false" hidden="false" name="FUENTE" vbProcedure="false">Hoja2!$B$2:$B$3</definedName>
    <definedName function="false" hidden="false" name="INDICADOR" vbProcedure="false">Hoja2!$F$2:$F$4</definedName>
    <definedName function="false" hidden="false" name="LIDERPROCESO" vbProcedure="false">Hoja2!$C$118:$C$137</definedName>
    <definedName function="false" hidden="false" name="MEDICION" vbProcedure="false">Hoja2!$E$2:$E$3</definedName>
    <definedName function="false" hidden="false" name="MEDICIONFINAL" vbProcedure="false">Hoja2!$E$7:$E$10</definedName>
    <definedName function="false" hidden="false" name="META" vbProcedure="false">Hoja2!$C$12:$C$45</definedName>
    <definedName function="false" hidden="false" name="META02" vbProcedure="false">[1]Hoja2!$C$6:$C$9</definedName>
    <definedName function="false" hidden="false" name="META2" vbProcedure="false">Hoja2!$C$2:$C$5</definedName>
    <definedName function="false" hidden="false" name="OBJETIVOS" vbProcedure="false">Hoja2!$A$12:$A$21</definedName>
    <definedName function="false" hidden="false" name="PMRFINAL" vbProcedure="false">Hoja2!$H$12:$H$15</definedName>
    <definedName function="false" hidden="false" name="PRODUCTO" vbProcedure="false">Hoja2!$D$12:$D$47</definedName>
    <definedName function="false" hidden="false" name="PROGRAMACION" vbProcedure="false">Hoja2!$D$2:$D$5</definedName>
    <definedName function="false" hidden="false" name="proyectos" vbProcedure="false">Hoja2!$C$100:$C$107</definedName>
    <definedName function="false" hidden="false" name="RUBROS" vbProcedure="false">Hoja2!$A$2:$A$7</definedName>
    <definedName function="false" hidden="false" name="SHARED_FORMULA_10_26_10_26_0" vbProcedure="false">IF(ISERROR(#REF!/#REF!),"",(#REF!/#REF!))</definedName>
    <definedName function="false" hidden="false" name="SHARED_FORMULA_12_26_12_26_0" vbProcedure="false">#REF!</definedName>
    <definedName function="false" hidden="false" name="SHARED_FORMULA_13_26_13_26_0" vbProcedure="false">IF(ISERROR(#REF!/#REF!),"",(#REF!/#REF!))</definedName>
    <definedName function="false" hidden="false" name="SHARED_FORMULA_15_26_15_26_0" vbProcedure="false">#REF!</definedName>
    <definedName function="false" hidden="false" name="SHARED_FORMULA_16_26_16_26_0" vbProcedure="false">IF(ISERROR(#REF!/#REF!),"",(#REF!/#REF!))</definedName>
    <definedName function="false" hidden="false" name="SHARED_FORMULA_18_26_18_26_0" vbProcedure="false">#REF!</definedName>
    <definedName function="false" hidden="false" name="SHARED_FORMULA_19_26_19_26_0" vbProcedure="false">IF(ISERROR(#REF!/#REF!),"",(#REF!/#REF!))</definedName>
    <definedName function="false" hidden="false" name="SHARED_FORMULA_20_17_20_17_0" vbProcedure="false">SUM(#REF!,#REF!,#REF!,#REF!)</definedName>
    <definedName function="false" hidden="false" name="SHARED_FORMULA_20_21_20_21_0" vbProcedure="false">SUM(#REF!,#REF!,#REF!,#REF!)</definedName>
    <definedName function="false" hidden="false" name="SHARED_FORMULA_20_29_20_29_0" vbProcedure="false">SUM(#REF!,#REF!,#REF!,#REF!)</definedName>
    <definedName function="false" hidden="false" name="SHARED_FORMULA_20_54_20_54_0" vbProcedure="false">SUM(#REF!,#REF!,#REF!,#REF!)</definedName>
    <definedName function="false" hidden="false" name="SHARED_FORMULA_20_58_20_58_0" vbProcedure="false">SUM(#REF!,#REF!,#REF!,#REF!)</definedName>
    <definedName function="false" hidden="false" name="SHARED_FORMULA_21_29_21_29_0" vbProcedure="false">SUM(#REF!,#REF!,#REF!,#REF!)</definedName>
    <definedName function="false" hidden="false" name="SHARED_FORMULA_22_26_22_26_0" vbProcedure="false">IF((IF(ISERROR(#REF!/#REF!),0,(#REF!/#REF!)))&gt;1,1,(IF(ISERROR(#REF!/#REF!),0,(#REF!/#REF!))))</definedName>
    <definedName function="false" hidden="false" name="SHARED_FORMULA_23_26_23_26_0" vbProcedure="false">#REF!*#REF!</definedName>
    <definedName function="false" hidden="false" name="SHARED_FORMULA_30_11_30_11_0" vbProcedure="false">#REF!</definedName>
    <definedName function="false" hidden="false" name="SHARED_FORMULA_30_29_30_29_0" vbProcedure="false">#REF!</definedName>
    <definedName function="false" hidden="false" name="SHARED_FORMULA_34_12_34_12_0" vbProcedure="false">#REF!</definedName>
    <definedName function="false" hidden="false" name="SHARED_FORMULA_34_44_34_44_0" vbProcedure="false">#REF!</definedName>
    <definedName function="false" hidden="false" name="SHARED_FORMULA_38_11_38_11_0" vbProcedure="false">#REF!</definedName>
    <definedName function="false" hidden="false" name="SHARED_FORMULA_38_43_38_43_0" vbProcedure="false">#REF!</definedName>
    <definedName function="false" hidden="false" name="SHARED_FORMULA_42_11_42_11_0" vbProcedure="false">#REF!</definedName>
    <definedName function="false" hidden="false" name="SHARED_FORMULA_42_43_42_43_0" vbProcedure="false">#REF!</definedName>
    <definedName function="false" hidden="false" name="SHARED_FORMULA_9_26_9_26_0" vbProcedure="false">#REF!</definedName>
    <definedName function="false" hidden="false" name="SIG" vbProcedure="false">Hoja2!$C$2:$C$9</definedName>
    <definedName function="false" hidden="false" localSheetId="0" name="_xlnm.Print_Area" vbProcedure="false">'PLAN GESTION POR PROCESO'!$D$54:$K$65</definedName>
    <definedName function="false" hidden="false" localSheetId="0" name="_xlnm.Print_Area_0" vbProcedure="false">'PLAN GESTION POR PROCESO'!$D$54:$K$65</definedName>
    <definedName function="false" hidden="false" localSheetId="0" name="_xlnm.Print_Area_0_0" vbProcedure="false">'PLAN GESTION POR PROCESO'!$D$54:$K$65</definedName>
    <definedName function="false" hidden="false" localSheetId="0" name="_xlnm.Print_Area_0_0_0" vbProcedure="false">'PLAN GESTION POR PROCESO'!$D$54:$K$65</definedName>
    <definedName function="false" hidden="false" localSheetId="0" name="_xlnm.Print_Area_0_0_0_0" vbProcedure="false">'PLAN GESTION POR PROCESO'!$D$54:$K$65</definedName>
    <definedName function="false" hidden="false" localSheetId="0" name="_xlnm.Print_Area_0_0_0_0_0" vbProcedure="false">'PLAN GESTION POR PROCESO'!$D$54:$K$65</definedName>
    <definedName function="false" hidden="false" localSheetId="0" name="_xlnm.Print_Area_0_0_0_0_0_0" vbProcedure="false">'PLAN GESTION POR PROCESO'!$D$54:$K$65</definedName>
    <definedName function="false" hidden="false" localSheetId="0" name="_xlnm.Print_Area_0_0_0_0_0_0_0" vbProcedure="false">'PLAN GESTION POR PROCESO'!$D$54:$K$65</definedName>
    <definedName function="false" hidden="false" localSheetId="0" name="_xlnm.Print_Area_0_0_0_0_0_0_0_0" vbProcedure="false">'PLAN GESTION POR PROCESO'!$D$54:$K$65</definedName>
    <definedName function="false" hidden="false" localSheetId="0" name="_xlnm._FilterDatabase" vbProcedure="false">'PLAN GESTION POR PROCESO'!$A$10:$BD$66</definedName>
    <definedName function="false" hidden="false" localSheetId="0" name="_xlnm._FilterDatabase_0" vbProcedure="false">'PLAN GESTION POR PROCESO'!$A$10:$BD$66</definedName>
    <definedName function="false" hidden="false" localSheetId="0" name="_xlnm._FilterDatabase_0_0" vbProcedure="false">'PLAN GESTION POR PROCESO'!$A$10:$BD$66</definedName>
    <definedName function="false" hidden="false" localSheetId="0" name="_xlnm._FilterDatabase_0_0_0" vbProcedure="false">'PLAN GESTION POR PROCESO'!$A$10:$BD$66</definedName>
    <definedName function="false" hidden="false" localSheetId="0" name="_xlnm._FilterDatabase_0_0_0_0" vbProcedure="false">'PLAN GESTION POR PROCESO'!$A$10:$BD$66</definedName>
    <definedName function="false" hidden="false" localSheetId="0" name="_xlnm._FilterDatabase_0_0_0_0_0" vbProcedure="false">'PLAN GESTION POR PROCESO'!$A$10:$BD$66</definedName>
    <definedName function="false" hidden="false" localSheetId="0" name="_xlnm._FilterDatabase_0_0_0_0_0_0" vbProcedure="false">'PLAN GESTION POR PROCESO'!$A$10:$BD$66</definedName>
    <definedName function="false" hidden="false" localSheetId="0" name="_xlnm._FilterDatabase_0_0_0_0_0_0_0" vbProcedure="false">'PLAN GESTION POR PROCESO'!$A$10:$BD$66</definedName>
    <definedName function="false" hidden="false" localSheetId="0" name="_xlnm._FilterDatabase_0_0_0_0_0_0_0_0" vbProcedure="false">'PLAN GESTION POR PROCESO'!$A$10:$BD$66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/>
  </authors>
  <commentList>
    <comment ref="J13" authorId="0">
      <text>
        <r>
          <rPr>
            <b val="true"/>
            <sz val="8"/>
            <color rgb="FF000000"/>
            <rFont val="Tahoma"/>
            <family val="2"/>
            <charset val="1"/>
          </rPr>
          <t xml:space="preserve">juan.jimenez:
</t>
        </r>
        <r>
          <rPr>
            <sz val="8"/>
            <color rgb="FF000000"/>
            <rFont val="Tahoma"/>
            <family val="2"/>
            <charset val="1"/>
          </rPr>
          <t xml:space="preserve">Establecer el tipo programacion:
- Suma
-Constante
-Creciente
-Decreciente</t>
        </r>
      </text>
    </comment>
  </commentList>
</comments>
</file>

<file path=xl/comments2.xml><?xml version="1.0" encoding="utf-8"?>
<comments xmlns="http://schemas.openxmlformats.org/spreadsheetml/2006/main" xmlns:xdr="http://schemas.openxmlformats.org/drawingml/2006/spreadsheetDrawing">
  <authors>
    <author/>
  </authors>
  <commentList>
    <comment ref="C91" authorId="0">
      <text>
        <r>
          <rPr>
            <b val="true"/>
            <sz val="8"/>
            <color rgb="FF000000"/>
            <rFont val="Tahoma"/>
            <family val="2"/>
            <charset val="1"/>
          </rPr>
          <t xml:space="preserve">Sandy.Calderon:
</t>
        </r>
        <r>
          <rPr>
            <sz val="8"/>
            <color rgb="FF000000"/>
            <rFont val="Tahoma"/>
            <family val="2"/>
            <charset val="1"/>
          </rPr>
          <t xml:space="preserve">ambos A.L y SDG</t>
        </r>
      </text>
    </comment>
  </commentList>
</comments>
</file>

<file path=xl/sharedStrings.xml><?xml version="1.0" encoding="utf-8"?>
<sst xmlns="http://schemas.openxmlformats.org/spreadsheetml/2006/main" count="668" uniqueCount="386">
  <si>
    <t xml:space="preserve">SECRETARIA DISTRITAL DE GOBIERNO</t>
  </si>
  <si>
    <t xml:space="preserve">VIGENCIA DE LA PLANEACIÓN</t>
  </si>
  <si>
    <t xml:space="preserve">CONTROL DE CAMBIOS</t>
  </si>
  <si>
    <t xml:space="preserve">DEPENDENCIA</t>
  </si>
  <si>
    <t xml:space="preserve">VERSIÓN</t>
  </si>
  <si>
    <t xml:space="preserve">FECHA</t>
  </si>
  <si>
    <t xml:space="preserve">DESCRIPCIÓN DE LA MODIFICACIÓN</t>
  </si>
  <si>
    <t xml:space="preserve">ALCALDE LOCAL</t>
  </si>
  <si>
    <t xml:space="preserve">PLAN ESTRATEGICO INSTITUCIONAL</t>
  </si>
  <si>
    <t xml:space="preserve">SEGUIMIENTO PLAN GESTION DEL PROCESO</t>
  </si>
  <si>
    <t xml:space="preserve">EVALUACIÓN I TRIMESTRE </t>
  </si>
  <si>
    <t xml:space="preserve">EVALUACIÓN II TRIMESTRE </t>
  </si>
  <si>
    <t xml:space="preserve">EVALUACIÓN III TRIMESTRE </t>
  </si>
  <si>
    <t xml:space="preserve">EVALUACIÓN IV TRIMESTRE </t>
  </si>
  <si>
    <t xml:space="preserve">EVALUACIÓN FINAL PLAN DE GESTION</t>
  </si>
  <si>
    <t xml:space="preserve">PROGRAMADO EN LA VIGENCIA</t>
  </si>
  <si>
    <t xml:space="preserve">FINANCIACIÓN DE LA ACTIVIDAD</t>
  </si>
  <si>
    <t xml:space="preserve">RESULTADO INDICADOR </t>
  </si>
  <si>
    <t xml:space="preserve">RESULTADO DE LA MEDICION</t>
  </si>
  <si>
    <t xml:space="preserve">ANÁLISIS DE AVANCE</t>
  </si>
  <si>
    <t xml:space="preserve">MEDIO DE VERIFICACIÓN</t>
  </si>
  <si>
    <t xml:space="preserve">ANÁLISIS DE RESULTADO</t>
  </si>
  <si>
    <t xml:space="preserve">N° META</t>
  </si>
  <si>
    <t xml:space="preserve">OBJETIVO ESTRATÉGICO</t>
  </si>
  <si>
    <t xml:space="preserve">PROCESO</t>
  </si>
  <si>
    <t xml:space="preserve">META PLAN DE GESTION VIGENCIA</t>
  </si>
  <si>
    <t xml:space="preserve">PONDERACION DE LA META</t>
  </si>
  <si>
    <t xml:space="preserve">TIPO DE META</t>
  </si>
  <si>
    <t xml:space="preserve">NOMBRE DEL INDICADOR</t>
  </si>
  <si>
    <t xml:space="preserve">FORMULA DEL INDICADOR</t>
  </si>
  <si>
    <t xml:space="preserve">LINEA BASE</t>
  </si>
  <si>
    <t xml:space="preserve">TIPO DE PROGRAMACION</t>
  </si>
  <si>
    <t xml:space="preserve">UNIDAD DE MEDIDA</t>
  </si>
  <si>
    <t xml:space="preserve">I TRI</t>
  </si>
  <si>
    <t xml:space="preserve">II TRI</t>
  </si>
  <si>
    <t xml:space="preserve">III TRI</t>
  </si>
  <si>
    <t xml:space="preserve">IV TRI</t>
  </si>
  <si>
    <t xml:space="preserve">TOTAL PROGRAMACION VIGENCIA</t>
  </si>
  <si>
    <t xml:space="preserve">TIPO DE INDICADOR</t>
  </si>
  <si>
    <t xml:space="preserve">FUENTE DE INFORMACIÓN</t>
  </si>
  <si>
    <t xml:space="preserve">RESPONSABLES DE LA ACTIVIDAD</t>
  </si>
  <si>
    <t xml:space="preserve">METODO DE VERIFICACIÓN AL SEGUIMIENTO</t>
  </si>
  <si>
    <t xml:space="preserve">REPORTA CB0404</t>
  </si>
  <si>
    <t xml:space="preserve">FUENTE</t>
  </si>
  <si>
    <t xml:space="preserve">RUBRO GASTO FUNCIONAMIENTO</t>
  </si>
  <si>
    <t xml:space="preserve">PROYECTO DE INVERSIÓN </t>
  </si>
  <si>
    <t xml:space="preserve">VALOR ESTIMADO (En millones de pesos colombianos)</t>
  </si>
  <si>
    <t xml:space="preserve">PROGRAMADO</t>
  </si>
  <si>
    <t xml:space="preserve">EJECUTADO</t>
  </si>
  <si>
    <t xml:space="preserve">EJECUCIÓN PONDERADA</t>
  </si>
  <si>
    <t xml:space="preserve">x</t>
  </si>
  <si>
    <t xml:space="preserve">GF / INV</t>
  </si>
  <si>
    <t xml:space="preserve">CODIGO</t>
  </si>
  <si>
    <t xml:space="preserve">NOMBRE </t>
  </si>
  <si>
    <t xml:space="preserve">Fortalecer la capacidad institucional y para el ejercicio de la función  policiva por parte de las Autoridades locales a cargo de la SDG. </t>
  </si>
  <si>
    <t xml:space="preserve">GESTIÓN PUBLICA TERRITORIAL LOCAL
</t>
  </si>
  <si>
    <t xml:space="preserve">Ejecutar el 95% del Plan de Acción aprobado por el Consejo Local de Gobierno</t>
  </si>
  <si>
    <t xml:space="preserve">GESTIÓN</t>
  </si>
  <si>
    <t xml:space="preserve">Porcentaje de Ejecución del Plan de Acción del Consejo Local de Gobierno</t>
  </si>
  <si>
    <t xml:space="preserve">(Numero de Actividades del Plan de Acción Cumplidas/Numero de Actividad del Plan de Acción del CLG)*100</t>
  </si>
  <si>
    <t xml:space="preserve">SUMA</t>
  </si>
  <si>
    <t xml:space="preserve">Plan de Acción del Consejo Local de Gobierno</t>
  </si>
  <si>
    <t xml:space="preserve">EFICACIA</t>
  </si>
  <si>
    <t xml:space="preserve">Plan de acción del Consejo Local de Gobierno  </t>
  </si>
  <si>
    <t xml:space="preserve">Alcalde local </t>
  </si>
  <si>
    <t xml:space="preserve">Incrementar en un 40% la participación de los ciudadanos en la audiencia de rendición de cuentas</t>
  </si>
  <si>
    <t xml:space="preserve">RETADORA (MEJORA)</t>
  </si>
  <si>
    <t xml:space="preserve">Porcentaje de Participación de los Ciudadanos en la Audiencia de Rendición de Cuentas</t>
  </si>
  <si>
    <t xml:space="preserve">(Numero de Ciudadanos Participantes en la Rendición de Cuentas/Numero de Ciudadanos Participantes en la Rendición de Cuentas Vigencia 2017)*100</t>
  </si>
  <si>
    <t xml:space="preserve">Número de asistentes en Rendición de Cuentas 2017</t>
  </si>
  <si>
    <t xml:space="preserve">Proporción de Ciudanos Participantes en la Rendición de Cuentas 2017</t>
  </si>
  <si>
    <t xml:space="preserve">Acta de asistencia Rendición de cuentas</t>
  </si>
  <si>
    <t xml:space="preserve">Lograr el 40% de avance en el cumplimiento fisico del Plan de Desarrollo Local</t>
  </si>
  <si>
    <t xml:space="preserve">Porcentaje de Avance en el Cumplimiento Fisico del Plan de Desarrollo Local</t>
  </si>
  <si>
    <t xml:space="preserve">Porcentaje de Avance Acumulado en el cumplimiento fisico del Plan de Desarrollo Local</t>
  </si>
  <si>
    <t xml:space="preserve">CRECIENTE</t>
  </si>
  <si>
    <t xml:space="preserve">Avance Acumulado Fisico en el Cumplimiento del Plan de Desarrollo Local</t>
  </si>
  <si>
    <t xml:space="preserve">EFECTIVIDAD</t>
  </si>
  <si>
    <t xml:space="preserve">Avance PDL Informe oficial de Secretaría de Planeación </t>
  </si>
  <si>
    <t xml:space="preserve">TOTAL PROCESO</t>
  </si>
  <si>
    <t xml:space="preserve">RELACIONES ESTRATEGICAS
</t>
  </si>
  <si>
    <t xml:space="preserve">Responder oportunamente el 100% de los ejercicios de control político, derechos de petición y/o solicitudes de información que realice el Concejo de Bogotá D.C y el Congreso de la República conforme con los mecanismos diseñados e implementados en la vigencia 2017</t>
  </si>
  <si>
    <t xml:space="preserve">Porcentaje de Respuestas Oportunas de los ejercicios de control politico, derechos de petición y/o solicitudes de información que realice el Concejo de Bogota D.C y el Congreso de la República </t>
  </si>
  <si>
    <t xml:space="preserve">(Numero de Respuestas Oportunas a los Ejercicios de Control Politico, Derechos de Petición y/o Solicitudes de Información Realice el Concejo de Bogota D.C y el Congreso de la República/Total de Solicitudes por Ejercicios de Control Politico, Derechos de Petición y/o Información que realice el Concejo de Bogota D.C y el Congreso de la República)*100</t>
  </si>
  <si>
    <t xml:space="preserve">Circular 001 de 2017</t>
  </si>
  <si>
    <t xml:space="preserve">CONSTANTE</t>
  </si>
  <si>
    <t xml:space="preserve">Respuestas Oportunas de los ejercicios de control politico, derechos de petición y/o solicitudes de información que realice el Concejo de Bogota D.C y el Congreso de la República </t>
  </si>
  <si>
    <t xml:space="preserve">Respuesta Oportunas al control politico, derechos de peticion  y/o solicitudes</t>
  </si>
  <si>
    <t xml:space="preserve">Alcalde local y Profesionales de la alcaldía</t>
  </si>
  <si>
    <t xml:space="preserve">COMUNICACIONES ESTRATEGICAS
</t>
  </si>
  <si>
    <t xml:space="preserve">Formular e implementar  un plan de comunicaciones para la alcaldía local durante la vigencia 2018</t>
  </si>
  <si>
    <t xml:space="preserve">Plan de Comunicaciones Formulado e Implementado</t>
  </si>
  <si>
    <t xml:space="preserve">Número de planes de comunicaciones formulados e implementados</t>
  </si>
  <si>
    <t xml:space="preserve">VIGENCIA 2017</t>
  </si>
  <si>
    <t xml:space="preserve">PLAN DE COMUNICACIONES</t>
  </si>
  <si>
    <t xml:space="preserve">Actas y fotos oficina Prensa </t>
  </si>
  <si>
    <t xml:space="preserve">Oficina de prensa </t>
  </si>
  <si>
    <t xml:space="preserve">Realizar  cuatro  campañas externas de posicionamiento y difusión de los resultados obtenidos en la ejecución del Plan de Desarrollo Local.
</t>
  </si>
  <si>
    <t xml:space="preserve">Campañas Externas Realizadas</t>
  </si>
  <si>
    <t xml:space="preserve">Número de campañas externas de difusión de los resultados obtenidos en la ejecución del PDL realizadas </t>
  </si>
  <si>
    <t xml:space="preserve">CAMPAÑA EXTERNAS</t>
  </si>
  <si>
    <t xml:space="preserve">
Realizar  nueve (9) campañas internas para la Alcaldia Local , las cuales incluya los temas de transparencia, clima laboral y ambiental</t>
  </si>
  <si>
    <t xml:space="preserve">Campañas Internas Realizadas</t>
  </si>
  <si>
    <t xml:space="preserve">Número de campañas internas para la Alcaldia Local , las cuales incluya los temas de transparencia, clima laboral y ambiental realizadas </t>
  </si>
  <si>
    <t xml:space="preserve">CAMPAÑA INTERNAS</t>
  </si>
  <si>
    <t xml:space="preserve">IVC</t>
  </si>
  <si>
    <t xml:space="preserve">Archivar el 100 % de las actuaciones de obras anteriores a la ley 1801-2016 antes del 30 de junio de 2018</t>
  </si>
  <si>
    <t xml:space="preserve">Porcentaje de Actuaciones de Obras Anteriores a la Ley 1801-2016 Archivadas Antes del 30 de Junio de 2018</t>
  </si>
  <si>
    <t xml:space="preserve">(Actuaciones de Obras Anteriores a la Ley 1801-2016 Archivados/Total de Actuaciones de Obras Anteriores a la Ley 1801-2016)*100</t>
  </si>
  <si>
    <t xml:space="preserve">Actuaciones de Obras Archivados Anteriores a la Ley 1801 de 2016</t>
  </si>
  <si>
    <t xml:space="preserve">Actuaciones archivadas</t>
  </si>
  <si>
    <t xml:space="preserve">Oficina de obras</t>
  </si>
  <si>
    <t xml:space="preserve">El fondo de desarrollo Local de Puente Aranda – realiza memorando 20186600001563 con la propuesta de cambio para esta meta y el compromiso que puede alcanzar </t>
  </si>
  <si>
    <t xml:space="preserve">Archivar el 60% de las actuaciones de establecimientos de comercio anteriores a la ley 1801-2016 antes del 30 de junio de 2018
</t>
  </si>
  <si>
    <t xml:space="preserve">Porcentaje de Actuaciones de Establecimiento de Comercio Anteriores a la Ley 1801-2016 Archivadas Antes del 30 de Junio de 2018</t>
  </si>
  <si>
    <t xml:space="preserve">(Actuaciones de Establecimientos de Comercio Anteriores a la Ley 1801-2016 Archivados/Total de Establecimientos de Comercio Anteriores a la Ley 1801-2016)*100</t>
  </si>
  <si>
    <t xml:space="preserve">Actuaciones de Establecimiento de Comercio Archivados Anteriores a la Ley 1801 de 2016</t>
  </si>
  <si>
    <t xml:space="preserve">Oficina de establecimiento de comercio </t>
  </si>
  <si>
    <r>
      <rPr>
        <sz val="18"/>
        <color rgb="FF000000"/>
        <rFont val="Arial Rounded MT Bold"/>
        <family val="2"/>
        <charset val="1"/>
      </rPr>
      <t xml:space="preserve">Realizar minimo</t>
    </r>
    <r>
      <rPr>
        <b val="true"/>
        <sz val="18"/>
        <color rgb="FFFF0000"/>
        <rFont val="Arial Rounded MT Bold"/>
        <family val="2"/>
        <charset val="1"/>
      </rPr>
      <t xml:space="preserve"> </t>
    </r>
    <r>
      <rPr>
        <sz val="18"/>
        <rFont val="Arial Rounded MT Bold"/>
        <family val="2"/>
        <charset val="1"/>
      </rPr>
      <t xml:space="preserve">20 acciones de control u operativos en materia de urbanismo relacionados con la integridad del Espacio Público</t>
    </r>
  </si>
  <si>
    <t xml:space="preserve">Acciones de Control u Operativos en Materia de Urbanimos Relacionados con la Integridad del Espacio Público Realizados</t>
  </si>
  <si>
    <t xml:space="preserve">Numero de Acciones de Control u Operativos en Materia de Urbanimo Relacionados con la Integridad del Espacio Público Realizados</t>
  </si>
  <si>
    <t xml:space="preserve">Acciones de Control u Operativos en Materia de Urbanimo</t>
  </si>
  <si>
    <t xml:space="preserve">Actas de actividad</t>
  </si>
  <si>
    <t xml:space="preserve">IVC </t>
  </si>
  <si>
    <t xml:space="preserve">Realizar 48 acciones de control u operativos en materia de actividad economica</t>
  </si>
  <si>
    <t xml:space="preserve">Acciones de Control u Operativos en materia de actividad economica Realizados</t>
  </si>
  <si>
    <t xml:space="preserve">Numero de Acciones de Control u Operativos en materia de actividad economica</t>
  </si>
  <si>
    <t xml:space="preserve">Acciones de Control u Operativos en Materia de Actividad Economica</t>
  </si>
  <si>
    <t xml:space="preserve">Realizar 48 acciones de control u operativos en materia de urbanismo relacionados con la integridad urbanistica</t>
  </si>
  <si>
    <t xml:space="preserve">Acciones de control u operativos en materia de urbanismo relacionados con la integridad urbanistica Realizados</t>
  </si>
  <si>
    <t xml:space="preserve">Numero de Acciones de control u operativos en materia de urbanismo relacionados con la integridad urbanistica</t>
  </si>
  <si>
    <t xml:space="preserve">Acciones de control u operativos en materia de urbanismo relacionados con la integridad urbanistica</t>
  </si>
  <si>
    <t xml:space="preserve">Realizar 12 acciones de control u operativos en materia de ambiente, mineria y relaciones con los animales</t>
  </si>
  <si>
    <t xml:space="preserve">Acciones de control u operativos en materia de ambiente, mineria y relaciones con los animales Realizados</t>
  </si>
  <si>
    <t xml:space="preserve">Numero Acciones de control u operativos en materia de ambiente, mineria y relaciones con los animales</t>
  </si>
  <si>
    <t xml:space="preserve">Acciones de control u operativos en materia de ambiente, mineria y relaciones con los animale</t>
  </si>
  <si>
    <t xml:space="preserve">Realizar 10 acciones de control u operativos en materia de convivencia relacionados con articulos pirotécnicos y sustancias peligrosas</t>
  </si>
  <si>
    <t xml:space="preserve">Acciones de control u operativos en materia de convivencia relacionados con articulos pirotécnicos y sustancias peligrosas Realizados</t>
  </si>
  <si>
    <t xml:space="preserve">Numero Acciones de control u operativos en materia de convivencia relacionados con articulos pirotécnicos y sustancias peligrosas</t>
  </si>
  <si>
    <t xml:space="preserve">Acciones de control u operativos en materia de convivencia relacionados con articulos pirotécnicos y sustancias peligrosas</t>
  </si>
  <si>
    <t xml:space="preserve">Avocar el 100% de las actuaciones policivas recibidas por parte de las Inspecciones de Policía radicadas durante el año 2.018.</t>
  </si>
  <si>
    <t xml:space="preserve">Porcentaje de auto que avocan conocimiento</t>
  </si>
  <si>
    <t xml:space="preserve">(Número de autos que avocan conocimiento/Número total de actuaciones radicadas)*100</t>
  </si>
  <si>
    <t xml:space="preserve">Autos que avocan conocimiento</t>
  </si>
  <si>
    <t xml:space="preserve">Inspecciones</t>
  </si>
  <si>
    <t xml:space="preserve">Diseñar e implementar un (1) Plan que permita generar las acciones para disminuir las revocatorias del Consejo de Justicia provenientes de las Alcaldias Locales</t>
  </si>
  <si>
    <t xml:space="preserve">Plan de Acción para Disminuir las Revocatorias del Consejo de Justicia Provenientes de las Alcaldias Locales Diseñado e Implementado</t>
  </si>
  <si>
    <t xml:space="preserve">(Numero de Acciones Diseñadas e Implementadas/Total de Acciones Diseñadas e Implementadas para Disminuir las Revocatorias del Consejo de Justicia Provenientes de las Alcaldias Locales)*100</t>
  </si>
  <si>
    <t xml:space="preserve">Cumplimiento del Plan de Acción Para Disminuir las Revocatorias del Consejo de Justicia Provenientes de las Alcaldias Locales</t>
  </si>
  <si>
    <t xml:space="preserve">Plan de acción  </t>
  </si>
  <si>
    <t xml:space="preserve">Alcalde Local  y Profesionales y Consejo de Justicia</t>
  </si>
  <si>
    <t xml:space="preserve">GESTIÓN CORPORATIVA LOCAL
</t>
  </si>
  <si>
    <t xml:space="preserve">Comprometer al 30 de junio del 2018 el 50% del presupuesto de inversión directa disponible a la vigencia para el FDL y el 95% al 31 de diciembre de 2018.</t>
  </si>
  <si>
    <t xml:space="preserve">Porcentaje de Compromisos del Presupuesto de Inversión Directa Disponible a la Vigencia para el FDL</t>
  </si>
  <si>
    <t xml:space="preserve">(Compromisos Presupuestales de Inversión Realizados/Total del Presupuesto de Inversión Directa de la Vigencia)</t>
  </si>
  <si>
    <t xml:space="preserve">Porcentaje de Compromisos del Presupuesto de Inversión Directa </t>
  </si>
  <si>
    <t xml:space="preserve">EFICIENCIA</t>
  </si>
  <si>
    <t xml:space="preserve">Ejecución Presupuestal PREDIS </t>
  </si>
  <si>
    <t xml:space="preserve">ALcalde Local – Area Administativa y financiera</t>
  </si>
  <si>
    <t xml:space="preserve">Ejecución Presupuestal PREDIS – Inversion Directa</t>
  </si>
  <si>
    <t xml:space="preserve">Girar el 30% del presupuesto de inversión directa comprometidos en la vigencia 2018</t>
  </si>
  <si>
    <t xml:space="preserve">Porcentaje de Giros de Presupuesto de Inversión Directa Realizados</t>
  </si>
  <si>
    <t xml:space="preserve">(Giros de Presupuesto de Inversión Directa Realizados/Total de Presupuesto de Inversión directa Vigencia 2018)</t>
  </si>
  <si>
    <t xml:space="preserve">Giros de Presupuesto de Inversión Directa </t>
  </si>
  <si>
    <t xml:space="preserve">Ejecución Presupuestal PREDIS – Giros </t>
  </si>
  <si>
    <t xml:space="preserve">Girar el 50% del presupuesto comprometido constituido como Obligaciones por Pagar de la vigencia 2017 y anteriores (Funcionamiento e Inversión).</t>
  </si>
  <si>
    <t xml:space="preserve">Porcentaje de Giros de Presupuesto Comprometido Constituido como Obligaciones por Pagar de la Vigencia 2017 Realizados</t>
  </si>
  <si>
    <t xml:space="preserve">(Giros de Presupuesto Comprometido Constituido como Obligaciones por Pagar de la Vigencia 2017 Realizados/Total de Presupuesto Comprometido Constituido como Obligaciones por Pagar de la vigencia 2017)*100</t>
  </si>
  <si>
    <t xml:space="preserve">Giros de Presupuesto Comprometido Constituido como Obligaciones por Pagar de la Vigencia 2017 </t>
  </si>
  <si>
    <t xml:space="preserve">Ejecución Presupuestal PREDIS – Obligaciones por pagar </t>
  </si>
  <si>
    <t xml:space="preserve">Adelantar el 100% de los procesos contractuales de malla vial y parques de la vigencia 2018, utilizando los pliegos tipo.</t>
  </si>
  <si>
    <t xml:space="preserve">Porcentaje de Procesos Contractuales de Malla Vial y Parques de la Vigencia 2018 Realizados Utilizando los Pliegos Tipo</t>
  </si>
  <si>
    <t xml:space="preserve">(Porcentaje de Procesos Contractuales de Malla Vial y Parques de la Vigencia 2018 Realizados Utilizando los Pliegos Tipo/Total de Procesos Contractuales de Malla Vial y Parques de la Vigencia 2018)*100</t>
  </si>
  <si>
    <t xml:space="preserve">Procesos Contractuales de Malla Vial y Parques de la Vigencia 2018</t>
  </si>
  <si>
    <t xml:space="preserve">SECOP II</t>
  </si>
  <si>
    <t xml:space="preserve">ALcalde Local – Área Contratacion </t>
  </si>
  <si>
    <t xml:space="preserve">Publicar el 100% de la contratación del FDL  así como las modificaciones contractuales a que haya lugar (Adiciones, Prorrogas, Cesiones, Terminación anticipada) y Liquidaciones lo que incluye cambiar los estados, en el portal de Colombia Compra Eficiente (Plan Anual de Adquisiciones-PAA y SECOP I o SECOP II o TVEC) según corresponda la modalidad de contratación (Incluye contratación directa - convenios, comodatos, contratos interadministrativos, prestaciones de servicios), en cumplimiento con la normatividad vigente.</t>
  </si>
  <si>
    <t xml:space="preserve">Porcentaje de Publicación de los Procesos Contractuales del FDL y Modificaciones Contractuales Realizado</t>
  </si>
  <si>
    <t xml:space="preserve">(Procesos y Modificaciones Contractuales Publicados en el Portal SECOP/Total de Procesos y Modificaciones Contractuales de la Vigencia 2018)*100</t>
  </si>
  <si>
    <t xml:space="preserve"> Publicación de los Procesos Contractuales del FDL y Modificaciones Contractuales </t>
  </si>
  <si>
    <t xml:space="preserve">Adquirir el 80% de los bienes de Características Técnicas Uniformes de Común Utilización a través del portal Colombia Compra Eficiente.</t>
  </si>
  <si>
    <t xml:space="preserve">Porcentaje de bienes de caracteristicas tecnicas uniformes de común utilización aquiridos a través del portal CCE</t>
  </si>
  <si>
    <t xml:space="preserve">Bienes de Características Técnicas Uniformes de Común Utilización a través del portal Colombia Compra Eficiente Aquiridos</t>
  </si>
  <si>
    <t xml:space="preserve">Aplicar el 100% de los lineamientos establecidos en la Directiva 12 de 2016  o aquella que la modifique o susutituya.</t>
  </si>
  <si>
    <t xml:space="preserve">Porcentaje de Lineamientos Establecidos en la Directiva 12 de 2016 o Aquella que la Modifique Aplicados</t>
  </si>
  <si>
    <t xml:space="preserve"> (Lineamientos Establecidos en la Directiva 12 de 2016 o Aquella que la Modifique Aplicados/Total de Lineamientos Establecidos en la Directiva 12 de 2016 o Aquella que la Modifique)*100</t>
  </si>
  <si>
    <t xml:space="preserve">Lineamientos Establecidos en la Directiva 12 de 2016 o Aquella que la Modifique</t>
  </si>
  <si>
    <t xml:space="preserve">Directiva 12/2016</t>
  </si>
  <si>
    <t xml:space="preserve">Ejecutar el 100% del plan de implementación del SIPSE local.</t>
  </si>
  <si>
    <t xml:space="preserve">Porcentaje de Ejecución del Plan de Implementación del SIPSE Local</t>
  </si>
  <si>
    <t xml:space="preserve">(Acciones Cumplidas del Plan de Implementación de SIPSE Local/Total de Acciones del Plan de Implementación de SIPSE Local)*100</t>
  </si>
  <si>
    <t xml:space="preserve">Plan de Implementación del SIPSE Local</t>
  </si>
  <si>
    <t xml:space="preserve">Seguimiento plan implementacion SIPSE </t>
  </si>
  <si>
    <t xml:space="preserve">Profesionales designados por alcalde local </t>
  </si>
  <si>
    <t xml:space="preserve">Asistir al 100% de las jornadas de actualización y unificación de criterios contables con las alcaldías locales bajo el nuevo marco normativo contable programadas por la Dirección Financiera de la SDG</t>
  </si>
  <si>
    <t xml:space="preserve">Porcentaje de asistencia a las jornadas programadas por la Dirección Financiera de la SDG</t>
  </si>
  <si>
    <t xml:space="preserve">(No. de jornadas a las que asistió el contador del FDL/No. de jornadas programadas por la Dirección Financiera)*100</t>
  </si>
  <si>
    <t xml:space="preserve">Asistencia a las jornadas de actualización y unificación de criterios</t>
  </si>
  <si>
    <t xml:space="preserve">Actas de asistencia</t>
  </si>
  <si>
    <t xml:space="preserve">Profesional designado</t>
  </si>
  <si>
    <t xml:space="preserve">Reportar trimestralmente (Según la alcaldía local se puede cambiar la periodicidad a mensual) al contador del FDL (Vía Orfeo o AGD) el 100% de la información insumo para los estados contables en materia de multas, contratación, almacén, presupuesto, liquidación de contratos, avances de ejecución contractual, entre otros</t>
  </si>
  <si>
    <t xml:space="preserve">Porcentaje de reporte de información insumo para contabilidad</t>
  </si>
  <si>
    <t xml:space="preserve">(No. de reportes trimestrales remitidos al contador via Orfeo/No. de trimestres del año)*100
(Según la alcaldía se puede cambiar la periodicidad a mensual)</t>
  </si>
  <si>
    <t xml:space="preserve">Reportes realizados</t>
  </si>
  <si>
    <t xml:space="preserve">Informes de areas</t>
  </si>
  <si>
    <t xml:space="preserve">Alcaldia local de Puente Aranda</t>
  </si>
  <si>
    <t xml:space="preserve">SERVICIO A LA CIUDADANIA</t>
  </si>
  <si>
    <t xml:space="preserve">Responder el 100% de los requerimientos asignados al proceso/Alcaldia Local durante cada trimestre</t>
  </si>
  <si>
    <t xml:space="preserve">Porcentaje de Requerimientos Asignados a la Alcaldia Local Respondidos</t>
  </si>
  <si>
    <t xml:space="preserve">(Cantidad de respuestas oportunas a los requerimientos ciudadanos asignados al proceso/Alcaldía Local durante la vigencia 2018  /Cantidad de requerimientos ciudadanos de la vigencia 2018 asignados al proceso/Alcaldía Local)*100</t>
  </si>
  <si>
    <t xml:space="preserve"> Requerimientos Asignados a la Alcaldia Local Respondidos</t>
  </si>
  <si>
    <t xml:space="preserve">Matriz de seguimiento derechos de petición </t>
  </si>
  <si>
    <t xml:space="preserve">GESTIÓN DEL PATRIMONIO DOCUMENTAL</t>
  </si>
  <si>
    <t xml:space="preserve">Realizar cuatro (4) jornadas de sensibilización sobre las buenas prácticas de gestión documental emitidas por el nivel central, a por lo menos el 80% de los funcionarios y contratistas vinculados o a la alcaldía local a la fecha en que se realice.</t>
  </si>
  <si>
    <t xml:space="preserve">Jornadas de sensibilización</t>
  </si>
  <si>
    <t xml:space="preserve">Número de jornadas realizadas/ número de jornadas programadas</t>
  </si>
  <si>
    <t xml:space="preserve">N/A</t>
  </si>
  <si>
    <t xml:space="preserve">Jornadas de sensibilización sobre las buenas practicas documentales</t>
  </si>
  <si>
    <t xml:space="preserve">Actas de capacitación</t>
  </si>
  <si>
    <t xml:space="preserve">Gestion Documental </t>
  </si>
  <si>
    <t xml:space="preserve">Cumplir con el 100% de las buenas prácticas de gestión documental emitidas por el nivel central, en la muestra tomada por parte de los técnicos, en las sesiones de inspección a la gestión documental de la alcaldía local</t>
  </si>
  <si>
    <t xml:space="preserve">Buenas prácticas aplicadas</t>
  </si>
  <si>
    <t xml:space="preserve">Cumplimiento de buenas prácticas</t>
  </si>
  <si>
    <t xml:space="preserve">Buenas practicas de gestión documental</t>
  </si>
  <si>
    <t xml:space="preserve">Informes de auditoría</t>
  </si>
  <si>
    <t xml:space="preserve">Realizar un (1) inventario del archivo de gestión de la Alcaldía local, de acuerdo a los parámetros de la herramienta FUID vigente</t>
  </si>
  <si>
    <t xml:space="preserve">Inventario de gestión realizado</t>
  </si>
  <si>
    <t xml:space="preserve">Numero de inventario de archivo gestión de la alcaldia local realizado</t>
  </si>
  <si>
    <t xml:space="preserve">Inventario del archivo de gestión </t>
  </si>
  <si>
    <t xml:space="preserve">Inventario de archivo de acuerdo al FUID vigente</t>
  </si>
  <si>
    <t xml:space="preserve">Alcalde local y archivo Alcaldía local de Puente Aranda</t>
  </si>
  <si>
    <t xml:space="preserve">GERENCIA DE TI
</t>
  </si>
  <si>
    <t xml:space="preserve">Cumplir el 100% de las politicas de gestión de las TIC impartidas por la DTI del Nivel Central</t>
  </si>
  <si>
    <t xml:space="preserve">Porcentaje de Politicas de Gestión de TIC Impartidas por la DTI Cumplidas</t>
  </si>
  <si>
    <t xml:space="preserve">(Politicas de Gestión de TIC Impartidas por DTI Cumplidas/Total de Politicas de Gestión de TIC Impartidas por la Dirección de TIC)*100</t>
  </si>
  <si>
    <t xml:space="preserve">Lineamientos impartidos por la DTI para gestión TIC</t>
  </si>
  <si>
    <t xml:space="preserve">Politicas de Gestión de TIC Impartidas por la DTI Cumplidas</t>
  </si>
  <si>
    <t xml:space="preserve">Lineamientos TIC</t>
  </si>
  <si>
    <t xml:space="preserve">Alcalde local y profesional designado</t>
  </si>
  <si>
    <t xml:space="preserve">Lineamientos TIC – Se cumple de acuerdo a Presupuesto destinado </t>
  </si>
  <si>
    <t xml:space="preserve">Integrar las herramientas de planeación, gestión y control, con enfoque de innovación, mejoramiento continuo, responsabilidad social, desarrollo integral del talento humano y transparencia</t>
  </si>
  <si>
    <t xml:space="preserve">IMPLEMENTACIÓN DEL MODELO INTEGRADO DE PLANEACIÓN Y GESTIÓN</t>
  </si>
  <si>
    <t xml:space="preserve">Hacer dos (2) ejercicios de evaluación del normograma  aplicables al proceso/Alcaldía Local de conformidad con el procedimiento  "Procedimiento para la identificación y evaluación de requisitos legales"</t>
  </si>
  <si>
    <t xml:space="preserve">SOTENIBILIDAD DEL SISTEMA DE GESTIÓN</t>
  </si>
  <si>
    <t xml:space="preserve">Ejercicios de evaluación de los requisitos legales aplicables el proceso/Alcaldía realizados</t>
  </si>
  <si>
    <t xml:space="preserve">Numero de ejercicios de evaluación de los requisitos legales aplicables el proceso/Alcaldía realizados</t>
  </si>
  <si>
    <t xml:space="preserve">Fuentes de Requisitos Legales Aplicables al Proceso Registrados</t>
  </si>
  <si>
    <t xml:space="preserve">Herramienta de Registro de Requisitos Legales </t>
  </si>
  <si>
    <r>
      <rPr>
        <sz val="18"/>
        <rFont val="Arial Rounded MT Bold"/>
        <family val="2"/>
        <charset val="1"/>
      </rPr>
      <t xml:space="preserve">Cumplir el 100% de las acciones asignadas al proceso/Alcaldía Local en</t>
    </r>
    <r>
      <rPr>
        <sz val="28"/>
        <rFont val="Arial Rounded MT Bold"/>
        <family val="2"/>
        <charset val="1"/>
      </rPr>
      <t xml:space="preserve"> </t>
    </r>
    <r>
      <rPr>
        <sz val="18"/>
        <rFont val="Arial Rounded MT Bold"/>
        <family val="2"/>
        <charset val="1"/>
      </rPr>
      <t xml:space="preserve">el Plan de Implementación del Modelo Integrado de Planeación</t>
    </r>
    <r>
      <rPr>
        <sz val="28"/>
        <rFont val="Arial Rounded MT Bold"/>
        <family val="2"/>
        <charset val="1"/>
      </rPr>
      <t xml:space="preserve">.</t>
    </r>
  </si>
  <si>
    <t xml:space="preserve">Porcentaje de cumplimiento de las acciones según el Plan de Implementación del Modelo Integrado de Planeación</t>
  </si>
  <si>
    <t xml:space="preserve">(Numero de acciones cumplidas de responsabilidad del proceso/Alcaldía Local en el Plan de Implementación del MIPG/Numero total de acciones de responsabilidad del proceso en el Plan de Implementación del MIPG)*100</t>
  </si>
  <si>
    <t xml:space="preserve">ACCIONES SEGÚN EL PLAN DE IMPLEMENTACIÓN DEL MODELO INTEGRADO DE PLANEACIÓN</t>
  </si>
  <si>
    <t xml:space="preserve">Seguimiento al Plan de Implementación del MIPG</t>
  </si>
  <si>
    <t xml:space="preserve">Realizar entrenamiento en puesto de trabajo al 100% de los servidores públicos nuevos vinculados al proceso/Alcaldía Local durante la vigencia</t>
  </si>
  <si>
    <t xml:space="preserve">Porcentaje de servidores públicos entrenados en puesto de trabajo</t>
  </si>
  <si>
    <t xml:space="preserve">(Numero de servidores públicos nuevos vinculados al proceso/Alcaldía Local entrenados en puesto de trabajo/Numero total de servidores públicos vinculados al proceso/Alcaldía)*100</t>
  </si>
  <si>
    <t xml:space="preserve">Porcentaje de personas entrenadas en puesto de trabajo</t>
  </si>
  <si>
    <t xml:space="preserve">Actas de Reunión</t>
  </si>
  <si>
    <t xml:space="preserve">Cumplir con el 100% de las actividades y tareas asignadas al proceso/Alcaldía Local en el PAAC 2018</t>
  </si>
  <si>
    <t xml:space="preserve">Porcentaje de cumplimiento de las actividades y tareas asignadas al proceso/Alcaldía Local en el PAAC 2018</t>
  </si>
  <si>
    <t xml:space="preserve">(No. De acciones del plan anticorrupción cumplidas en el trimestre/No. De acciones del plan antocorrupción formuladas para el trimestre en la versión vigente del plan anticorrupción)*100</t>
  </si>
  <si>
    <t xml:space="preserve">Porcentaje de cumplimiento de las acciones y tareas asignadas en el PAAC 2018</t>
  </si>
  <si>
    <t xml:space="preserve">Modificacionesl PAAC</t>
  </si>
  <si>
    <t xml:space="preserve">Seguimiento al PAAC</t>
  </si>
  <si>
    <t xml:space="preserve">Desarrollar dos mediciones del desempeño ambiental en el proceso/alcaldía local de acuerdo a la metodología definida por la OAP</t>
  </si>
  <si>
    <t xml:space="preserve">Mediciones de desempeño ambiental realizadas en el proceso/alcaldia local</t>
  </si>
  <si>
    <t xml:space="preserve">Numero de mediciones del desempeño ambiental en el proceso/alcaldia local realizados</t>
  </si>
  <si>
    <t xml:space="preserve">Gestión Ambiental – OAP Define programación </t>
  </si>
  <si>
    <t xml:space="preserve">Alcalde local y Profesional  PIGA </t>
  </si>
  <si>
    <t xml:space="preserve">Disminuir a 0 la cantidad de requerimientos ciudadanos vencidos asignados al proceso/Alcaldía local, según el resultado presentado en la vigencia 2017 y la información presentada por Servicio a la ciudadanía</t>
  </si>
  <si>
    <t xml:space="preserve">Disminución de requerimientos ciudadanos vencidos asignados al proceso/Alcaldía Local</t>
  </si>
  <si>
    <t xml:space="preserve">Numero de requerimientos ciudadanos vencidos asignados al proceso/Alcaldía Local de la vigencia 2017 - Numero de respuestas realizadas a requerimientos ciudadanos vencidos asignados al proceso/Alcaldía Local de la vigencia 2017</t>
  </si>
  <si>
    <t xml:space="preserve">DECRECIENTE</t>
  </si>
  <si>
    <t xml:space="preserve">Informe de requerimientos </t>
  </si>
  <si>
    <t xml:space="preserve">Alcalde local,  profesionales de alcaldía local</t>
  </si>
  <si>
    <t xml:space="preserve">Registrar una (1) buena practica y una (1) experiencia producto de errores operacionales por proceso o Alcaldía Local en la herramienta institucional de Gestión del Conocimiento (AGORA)</t>
  </si>
  <si>
    <t xml:space="preserve">Buenas practicas y lecciones aprendidas identificadas por proceso o Alcaldía Local en la herramienta de gestión del conocimiento (AGORA)</t>
  </si>
  <si>
    <t xml:space="preserve">Numero de buenas practicas y lecciones aprendidas registradas por proceso o Alcaldía Local en la herramienta institucional de gestión del conocimiento (AGORA)</t>
  </si>
  <si>
    <t xml:space="preserve">Buenas y lecciones aprendidas identificadas en la herramienta de gestión del conocimiento  (AGORA)</t>
  </si>
  <si>
    <t xml:space="preserve">AGORA</t>
  </si>
  <si>
    <t xml:space="preserve">Depurar el 100% de las comunicaciones en el aplicativo de gestión documental (a excepción de los derechos de petición)</t>
  </si>
  <si>
    <t xml:space="preserve">Porcentaje de depuración de las comunicaciones en el aplicatio de gestión documental</t>
  </si>
  <si>
    <t xml:space="preserve">(Número de comunicaciones depuradas en el aplicativo de gestión documental ORFEO/Numero total de comunicaciones que se encuentran asignadas en el AGD ORFEO)*100</t>
  </si>
  <si>
    <t xml:space="preserve">Comunicaciones en el aplicativo de gestión documental ORFEO</t>
  </si>
  <si>
    <t xml:space="preserve">Seguimiento depuración </t>
  </si>
  <si>
    <t xml:space="preserve">Cumplir con el 100% de reportes de riesgos del proceso de manera oportuna con destino a la mejora del Sistema de Gestión de la Entidad</t>
  </si>
  <si>
    <t xml:space="preserve">Cumplimiento en reportes de riesgos de manera oportuna</t>
  </si>
  <si>
    <t xml:space="preserve">(No. de reportes  de riesgos remitidos oportunamente a la OAP/ No. De reportes de riesgos relacionados con el Sistema de gestion de la entidad)*100</t>
  </si>
  <si>
    <t xml:space="preserve">Reportes de Riesgos y Servicio No Conforme</t>
  </si>
  <si>
    <t xml:space="preserve">REPORTES GESTION DEL RIESGO</t>
  </si>
  <si>
    <t xml:space="preserve">Cumplir el 100% del Plan de Actualización de la documentación del Sistema de Gestión de la Entidad correspondientes al proceso (Nivel Central)</t>
  </si>
  <si>
    <t xml:space="preserve">Cumplimiento del plan de actualización de los procesos en el marco del Sistema de Gestión</t>
  </si>
  <si>
    <t xml:space="preserve">(No. De Documentos actualizados según el  Plan/No. De Documentos previstos para actualización en el Plan  )*100</t>
  </si>
  <si>
    <t xml:space="preserve">Plan de Actualización de la Documentación</t>
  </si>
  <si>
    <t xml:space="preserve">Actas </t>
  </si>
  <si>
    <t xml:space="preserve">OFICINA ASESORA DE PLANEACION</t>
  </si>
  <si>
    <t xml:space="preserve">Mantener el 100% de las acciones de mejora asignadas al proceso/Alcaldía con relación a planes de mejoramiento interno/externo documentadas y vigentes</t>
  </si>
  <si>
    <t xml:space="preserve">Acciones correctivas documentadas y vigentes</t>
  </si>
  <si>
    <t xml:space="preserve">(No. De acciones de plan de mejoramiento responsabilidad del proceso documentadas y vigentes/No. De acciones bajo responsabilidad del proceso)*100</t>
  </si>
  <si>
    <t xml:space="preserve">Reporte entregado a OAP</t>
  </si>
  <si>
    <t xml:space="preserve">Realizar la publicación del 100% de la información relacionada con el proceso/Alcaldía atendiendo los lineamientos de la ley 1712 de 2014</t>
  </si>
  <si>
    <t xml:space="preserve">Información publicada según lineamientos de la ley de transparencia 1712 de 2014</t>
  </si>
  <si>
    <t xml:space="preserve">(No.criterios cumplidos según la herramienta de medición de requisitos e indice de transparencia/No. Criterios definidos según la herramienta de medición de requisitos e indice de transparencia)*100</t>
  </si>
  <si>
    <t xml:space="preserve">Plan anticorrupcion </t>
  </si>
  <si>
    <t xml:space="preserve">Seguimiento PAC</t>
  </si>
  <si>
    <t xml:space="preserve">Alcalde local y profesional designado </t>
  </si>
  <si>
    <t xml:space="preserve">TOTAL PLAN DE GESTIÓN</t>
  </si>
  <si>
    <t xml:space="preserve">Porcentaje de Cumplimiento Trimestre I</t>
  </si>
  <si>
    <t xml:space="preserve">Porcentaje de Cumplimiento Trimestre II</t>
  </si>
  <si>
    <t xml:space="preserve">Porcentaje de Cumplimiento Trimestre III</t>
  </si>
  <si>
    <t xml:space="preserve">Porcentaje de Cumplimiento Trimestre IV</t>
  </si>
  <si>
    <t xml:space="preserve">Porcentaje de Cumplimiento PLAN DE GESTIÓN 2017</t>
  </si>
  <si>
    <t xml:space="preserve">RUBROSFUNCIONAMIENTO</t>
  </si>
  <si>
    <t xml:space="preserve">SIG</t>
  </si>
  <si>
    <t xml:space="preserve">PROGRAMACION</t>
  </si>
  <si>
    <t xml:space="preserve">INDICADOR</t>
  </si>
  <si>
    <t xml:space="preserve">ADQUISICION DE BIENES</t>
  </si>
  <si>
    <t xml:space="preserve">GASTOS DE FUNCIONAMIENTO</t>
  </si>
  <si>
    <t xml:space="preserve">ADQUISICION DE SERVICIOS</t>
  </si>
  <si>
    <t xml:space="preserve">GASTOS DE INVERSION</t>
  </si>
  <si>
    <t xml:space="preserve">RUTINARIA</t>
  </si>
  <si>
    <t xml:space="preserve">SERVICIOS PUBLICOS</t>
  </si>
  <si>
    <t xml:space="preserve">GASTOS GENERALES</t>
  </si>
  <si>
    <t xml:space="preserve">SERVICIOS PERSONALES</t>
  </si>
  <si>
    <t xml:space="preserve">MEDICIONFINAL</t>
  </si>
  <si>
    <t xml:space="preserve">CONTRALORIA</t>
  </si>
  <si>
    <t xml:space="preserve">OTROS GASTOS GENERALES</t>
  </si>
  <si>
    <t xml:space="preserve">MENSUAL</t>
  </si>
  <si>
    <t xml:space="preserve">SI</t>
  </si>
  <si>
    <t xml:space="preserve">TRIMESTRAL</t>
  </si>
  <si>
    <t xml:space="preserve">NO</t>
  </si>
  <si>
    <t xml:space="preserve">SEMESTRAL</t>
  </si>
  <si>
    <t xml:space="preserve">ANUAL</t>
  </si>
  <si>
    <t xml:space="preserve">MODELO DE GESTION LOCAL CON ENFOQUE A LA SATISFACCION DE LAS NECESIDADES</t>
  </si>
  <si>
    <t xml:space="preserve">ATENCION A LAS POBLACIONES VULNERABLES, EL APOYO EN EL RESTABLECIMIENTO Y GARANTIA DE DERECHOS</t>
  </si>
  <si>
    <t xml:space="preserve">MODELO PARA EL DESARROLLO DE LAS RELACIONES ESTRATEGICAS DEL DISTRITO CAPITAL CON ACTORES POLITICOS Y SOCIALES</t>
  </si>
  <si>
    <t xml:space="preserve">SISTEMA DISTRITAL DE DERECHOS HUMANOS</t>
  </si>
  <si>
    <t xml:space="preserve">NOMBRE PROYECTO</t>
  </si>
  <si>
    <t xml:space="preserve">IMPLEMETACIÓN DEL SISTEMAS DISTRITAL DE JUSTICIA</t>
  </si>
  <si>
    <t xml:space="preserve">CONSTRUCCIÓN DE UNA BOGOTÁ QUE VIVE LOS DERECHOS HUMANOS </t>
  </si>
  <si>
    <t xml:space="preserve">PREVENCIÓN Y CONTROL DEL DELITO EN EL DISTRITO CAPITAL</t>
  </si>
  <si>
    <t xml:space="preserve">FORTALECIMIENTO DE LA CAPACIDAD INSTITUCIONAL DE LAS ALCALDÍAS LOCALES</t>
  </si>
  <si>
    <t xml:space="preserve">FORTALECIMIENTO DE LA CAPACIDAD INSTITUCIONAL</t>
  </si>
  <si>
    <t xml:space="preserve">PROMOCIÓN Y VISIBILIZACIÓN DE LOS DERECHOS DE LOS GRUPOS ÉTNICOS EN EL DISTRITO CAPITAL</t>
  </si>
  <si>
    <t xml:space="preserve">FORTALECIMIENTO DE LAS RELACIONES ESTRATÉGICAS DEL DISTRITO CAPITAL CON ACTORES POLÍTICOS Y SOCIALES</t>
  </si>
  <si>
    <t xml:space="preserve">IMPLEMENTACIÓN DEL MODELO DE GESTIÓN DE TÉCNOLOGIA DE LA INFORMACIÓN PARA EL FORTALECIMIENTO INSTITUCIONAL</t>
  </si>
  <si>
    <t xml:space="preserve">ALCALDIA LOCAL DE USAQUEN</t>
  </si>
  <si>
    <t xml:space="preserve">ALCALDE/SA LOCAL DE USAQUEN</t>
  </si>
  <si>
    <t xml:space="preserve">ALCALDIA LOCAL DE CHAPINERO</t>
  </si>
  <si>
    <t xml:space="preserve">ALCALDE/SA LOCAL DE CHAPINERO</t>
  </si>
  <si>
    <t xml:space="preserve">ALCALDIA LOCAL DE SANTAFE</t>
  </si>
  <si>
    <t xml:space="preserve">ALCALDE/SA LOCAL DE SANTAFE</t>
  </si>
  <si>
    <t xml:space="preserve">ALCALDIA LOCAL DE SAN CRISTOBAL</t>
  </si>
  <si>
    <t xml:space="preserve">ALCALDE/SA LOCAL DE SAN CRISTOBAL</t>
  </si>
  <si>
    <t xml:space="preserve">ALCALDIA LOCAL DE USME</t>
  </si>
  <si>
    <t xml:space="preserve">ALCALDE/SA LOCAL DE USME</t>
  </si>
  <si>
    <t xml:space="preserve">ALCALDIA LOCAL DE TUNJUELITO</t>
  </si>
  <si>
    <t xml:space="preserve">ALCALDE/SA LOCAL DE TUNJUELITO</t>
  </si>
  <si>
    <t xml:space="preserve">ALCALDIA LOCAL DE BOSA</t>
  </si>
  <si>
    <t xml:space="preserve">ALCALDE/SA LOCAL DE BOSA</t>
  </si>
  <si>
    <t xml:space="preserve">ALCALDIA LOCAL DE KENNEDY</t>
  </si>
  <si>
    <t xml:space="preserve">ALCALDE/SA LOCAL DE KENNEDY</t>
  </si>
  <si>
    <t xml:space="preserve">ALCALDIA LOCAL DE FONTIBON</t>
  </si>
  <si>
    <t xml:space="preserve">ALCALDE/SA LOCAL DE FONTIBON</t>
  </si>
  <si>
    <t xml:space="preserve">ALCALDIA LOCAL DE ENGATIVA</t>
  </si>
  <si>
    <t xml:space="preserve">ALCALDE/SA LOCAL DE ENGATIVA</t>
  </si>
  <si>
    <t xml:space="preserve">ALCALDIA LOCAL DE SUBA</t>
  </si>
  <si>
    <t xml:space="preserve">ALCALDE/SA LOCAL DE SUBA</t>
  </si>
  <si>
    <t xml:space="preserve">ALCALDIA LOCAL DE BARRIOS UNIDOS</t>
  </si>
  <si>
    <t xml:space="preserve">ALCALDE/SA LOCAL DE BARRIOS UNIDOS</t>
  </si>
  <si>
    <t xml:space="preserve">ALCALDIA LOCAL DE TEUSAQUILLO</t>
  </si>
  <si>
    <t xml:space="preserve">ALCALDE/SA LOCAL DE TEUSAQUILLO</t>
  </si>
  <si>
    <t xml:space="preserve">ALCALDIA LOCAL DE LOS MARTIRES</t>
  </si>
  <si>
    <t xml:space="preserve">ALCALDE/SA LOCAL DE LOS MARTIRES</t>
  </si>
  <si>
    <t xml:space="preserve">ALCALDIA LOCAL DE ANTONIO NARIÑO</t>
  </si>
  <si>
    <t xml:space="preserve">ALCALDE/SA LOCAL DE ANTONIO NARIÑO</t>
  </si>
  <si>
    <t xml:space="preserve">ALCALDIA LOCAL DE PUENTE ARANDA </t>
  </si>
  <si>
    <t xml:space="preserve">ALCALDE/SA LOCAL DE PUENTE ARANDA </t>
  </si>
  <si>
    <t xml:space="preserve">ALCALDIA LOCAL DE LA CANDELARIA</t>
  </si>
  <si>
    <t xml:space="preserve">ALCALDE/SA LOCAL DE LA CANDELARIA</t>
  </si>
  <si>
    <t xml:space="preserve">ALCALDIA LOCAL DE RAFAEL URIBE URIBE</t>
  </si>
  <si>
    <t xml:space="preserve">ALCALDE/SA LOCAL DE RAFAEL URIBE URIBE</t>
  </si>
  <si>
    <t xml:space="preserve">ALCALDIA LOCAL DE CIUDAD BOLIVAR</t>
  </si>
  <si>
    <t xml:space="preserve">ALCALDE/SA LOCAL DE CIUDAD BOLIVAR</t>
  </si>
  <si>
    <t xml:space="preserve">ALCALDIA LOCAL DE SUMAPAZ</t>
  </si>
  <si>
    <t xml:space="preserve">ALCALDE/SA LOCAL DE SUMAPAZ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</si>
</sst>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YY\ HH:MM"/>
    <numFmt numFmtId="166" formatCode="0%"/>
    <numFmt numFmtId="167" formatCode="[$$-240A]\ #,##0.00"/>
    <numFmt numFmtId="168" formatCode="_-* #,##0.00\ _€_-;\-* #,##0.00\ _€_-;_-* \-??\ _€_-;_-@_-"/>
    <numFmt numFmtId="169" formatCode="#,##0"/>
    <numFmt numFmtId="170" formatCode="0"/>
    <numFmt numFmtId="171" formatCode="0.0%"/>
  </numFmts>
  <fonts count="4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 Rounded MT Bold"/>
      <family val="2"/>
      <charset val="1"/>
    </font>
    <font>
      <b val="true"/>
      <sz val="18"/>
      <color rgb="FF000000"/>
      <name val="Arial Rounded MT Bold"/>
      <family val="2"/>
      <charset val="1"/>
    </font>
    <font>
      <b val="true"/>
      <sz val="11"/>
      <name val="Arial Rounded MT Bold"/>
      <family val="2"/>
      <charset val="1"/>
    </font>
    <font>
      <b val="true"/>
      <sz val="12"/>
      <name val="Arial Rounded MT Bold"/>
      <family val="2"/>
      <charset val="1"/>
    </font>
    <font>
      <b val="true"/>
      <sz val="11"/>
      <color rgb="FF800000"/>
      <name val="Arial Rounded MT Bold"/>
      <family val="2"/>
      <charset val="1"/>
    </font>
    <font>
      <b val="true"/>
      <sz val="10"/>
      <name val="Arial Rounded MT Bold"/>
      <family val="2"/>
      <charset val="1"/>
    </font>
    <font>
      <sz val="10"/>
      <color rgb="FF000000"/>
      <name val="Arial Rounded MT Bold"/>
      <family val="2"/>
      <charset val="1"/>
    </font>
    <font>
      <sz val="12"/>
      <name val="Arial Rounded MT Bold"/>
      <family val="2"/>
      <charset val="1"/>
    </font>
    <font>
      <b val="true"/>
      <sz val="10"/>
      <color rgb="FF000000"/>
      <name val="Arial Rounded MT Bold"/>
      <family val="2"/>
      <charset val="1"/>
    </font>
    <font>
      <sz val="10"/>
      <name val="Arial Rounded MT Bold"/>
      <family val="2"/>
      <charset val="1"/>
    </font>
    <font>
      <b val="true"/>
      <sz val="18"/>
      <name val="Arial Rounded MT Bold"/>
      <family val="2"/>
      <charset val="1"/>
    </font>
    <font>
      <b val="true"/>
      <sz val="48"/>
      <color rgb="FF000000"/>
      <name val="Arial Rounded MT Bold"/>
      <family val="2"/>
      <charset val="1"/>
    </font>
    <font>
      <b val="true"/>
      <sz val="22"/>
      <color rgb="FF000000"/>
      <name val="Arial Rounded MT Bold"/>
      <family val="2"/>
      <charset val="1"/>
    </font>
    <font>
      <sz val="18"/>
      <name val="Arial Rounded MT Bold"/>
      <family val="2"/>
      <charset val="1"/>
    </font>
    <font>
      <sz val="28"/>
      <color rgb="FF000000"/>
      <name val="Arial Rounded MT Bold"/>
      <family val="2"/>
      <charset val="1"/>
    </font>
    <font>
      <sz val="18"/>
      <color rgb="FF000000"/>
      <name val="Arial Rounded MT Bold"/>
      <family val="2"/>
      <charset val="1"/>
    </font>
    <font>
      <sz val="16"/>
      <color rgb="FF000000"/>
      <name val="Arial Rounded MT Bold"/>
      <family val="2"/>
      <charset val="1"/>
    </font>
    <font>
      <sz val="12"/>
      <color rgb="FF000000"/>
      <name val="Arial Rounded MT Bold"/>
      <family val="2"/>
      <charset val="1"/>
    </font>
    <font>
      <b val="true"/>
      <sz val="20"/>
      <color rgb="FF000000"/>
      <name val="Arial Rounded MT Bold"/>
      <family val="2"/>
      <charset val="1"/>
    </font>
    <font>
      <b val="true"/>
      <sz val="28"/>
      <color rgb="FF000000"/>
      <name val="Arial Rounded MT Bold"/>
      <family val="2"/>
      <charset val="1"/>
    </font>
    <font>
      <b val="true"/>
      <sz val="18"/>
      <color rgb="FFFF0000"/>
      <name val="Arial Rounded MT Bold"/>
      <family val="2"/>
      <charset val="1"/>
    </font>
    <font>
      <sz val="28"/>
      <name val="Arial Rounded MT Bold"/>
      <family val="2"/>
      <charset val="1"/>
    </font>
    <font>
      <b val="true"/>
      <sz val="16"/>
      <color rgb="FF000000"/>
      <name val="Arial Rounded MT Bold"/>
      <family val="2"/>
      <charset val="1"/>
    </font>
    <font>
      <b val="true"/>
      <sz val="24"/>
      <color rgb="FF000000"/>
      <name val="Arial Rounded MT Bold"/>
      <family val="2"/>
      <charset val="1"/>
    </font>
    <font>
      <sz val="20"/>
      <name val="Arial Rounded MT Bold"/>
      <family val="2"/>
      <charset val="1"/>
    </font>
    <font>
      <sz val="20"/>
      <color rgb="FF000000"/>
      <name val="Arial Rounded MT Bold"/>
      <family val="2"/>
      <charset val="1"/>
    </font>
    <font>
      <sz val="24"/>
      <color rgb="FF000000"/>
      <name val="Arial Rounded MT Bold"/>
      <family val="2"/>
      <charset val="1"/>
    </font>
    <font>
      <b val="true"/>
      <sz val="26"/>
      <color rgb="FF000000"/>
      <name val="Arial Rounded MT Bold"/>
      <family val="2"/>
      <charset val="1"/>
    </font>
    <font>
      <b val="true"/>
      <sz val="11"/>
      <color rgb="FF000000"/>
      <name val="Arial Rounded MT Bold"/>
      <family val="2"/>
      <charset val="1"/>
    </font>
    <font>
      <b val="true"/>
      <sz val="22"/>
      <name val="Arial Rounded MT Bold"/>
      <family val="2"/>
      <charset val="1"/>
    </font>
    <font>
      <b val="true"/>
      <sz val="8"/>
      <color rgb="FF000000"/>
      <name val="Tahoma"/>
      <family val="2"/>
      <charset val="1"/>
    </font>
    <font>
      <sz val="8"/>
      <color rgb="FF000000"/>
      <name val="Tahoma"/>
      <family val="2"/>
      <charset val="1"/>
    </font>
    <font>
      <b val="true"/>
      <sz val="18"/>
      <color rgb="FF000000"/>
      <name val="Arial Narrow"/>
      <family val="0"/>
    </font>
    <font>
      <sz val="12"/>
      <color rgb="FF000000"/>
      <name val="Arial"/>
      <family val="2"/>
      <charset val="1"/>
    </font>
    <font>
      <sz val="14"/>
      <color rgb="FF000000"/>
      <name val="Arial Narrow"/>
      <family val="2"/>
      <charset val="1"/>
    </font>
    <font>
      <sz val="11"/>
      <color rgb="FF000000"/>
      <name val="Arial"/>
      <family val="2"/>
      <charset val="1"/>
    </font>
    <font>
      <sz val="14"/>
      <name val="Arial Narrow"/>
      <family val="2"/>
      <charset val="1"/>
    </font>
    <font>
      <sz val="14"/>
      <color rgb="FFFF0000"/>
      <name val="Arial Narrow"/>
      <family val="2"/>
      <charset val="1"/>
    </font>
  </fonts>
  <fills count="20">
    <fill>
      <patternFill patternType="none"/>
    </fill>
    <fill>
      <patternFill patternType="gray125"/>
    </fill>
    <fill>
      <patternFill patternType="solid">
        <fgColor rgb="FF95B3D7"/>
        <bgColor rgb="FFBFBFBF"/>
      </patternFill>
    </fill>
    <fill>
      <patternFill patternType="solid">
        <fgColor rgb="FFB9CDE5"/>
        <bgColor rgb="FFB7DEE8"/>
      </patternFill>
    </fill>
    <fill>
      <patternFill patternType="solid">
        <fgColor rgb="FFFFFFFF"/>
        <bgColor rgb="FFCCFFFF"/>
      </patternFill>
    </fill>
    <fill>
      <patternFill patternType="solid">
        <fgColor rgb="FFB7DEE8"/>
        <bgColor rgb="FFB9CDE5"/>
      </patternFill>
    </fill>
    <fill>
      <patternFill patternType="solid">
        <fgColor rgb="FF0070C0"/>
        <bgColor rgb="FF008080"/>
      </patternFill>
    </fill>
    <fill>
      <patternFill patternType="solid">
        <fgColor rgb="FF4BACC6"/>
        <bgColor rgb="FF31859C"/>
      </patternFill>
    </fill>
    <fill>
      <patternFill patternType="solid">
        <fgColor rgb="FF31859C"/>
        <bgColor rgb="FF008080"/>
      </patternFill>
    </fill>
    <fill>
      <patternFill patternType="solid">
        <fgColor rgb="FF00B050"/>
        <bgColor rgb="FF008080"/>
      </patternFill>
    </fill>
    <fill>
      <patternFill patternType="solid">
        <fgColor rgb="FFFAC090"/>
        <bgColor rgb="FFFCD5B5"/>
      </patternFill>
    </fill>
    <fill>
      <patternFill patternType="solid">
        <fgColor rgb="FFFFFF00"/>
        <bgColor rgb="FFFFFF00"/>
      </patternFill>
    </fill>
    <fill>
      <patternFill patternType="solid">
        <fgColor rgb="FFC3D69B"/>
        <bgColor rgb="FFD7E4BD"/>
      </patternFill>
    </fill>
    <fill>
      <patternFill patternType="solid">
        <fgColor rgb="FF9BBB59"/>
        <bgColor rgb="FFC4BD97"/>
      </patternFill>
    </fill>
    <fill>
      <patternFill patternType="solid">
        <fgColor rgb="FFBFBFBF"/>
        <bgColor rgb="FFCCC1DA"/>
      </patternFill>
    </fill>
    <fill>
      <patternFill patternType="solid">
        <fgColor rgb="FFF79646"/>
        <bgColor rgb="FFFF8080"/>
      </patternFill>
    </fill>
    <fill>
      <patternFill patternType="solid">
        <fgColor rgb="FFD7E4BD"/>
        <bgColor rgb="FFC3D69B"/>
      </patternFill>
    </fill>
    <fill>
      <patternFill patternType="solid">
        <fgColor rgb="FFCCC1DA"/>
        <bgColor rgb="FFBFBFBF"/>
      </patternFill>
    </fill>
    <fill>
      <patternFill patternType="solid">
        <fgColor rgb="FFC4BD97"/>
        <bgColor rgb="FFBFBFBF"/>
      </patternFill>
    </fill>
    <fill>
      <patternFill patternType="solid">
        <fgColor rgb="FFFCD5B5"/>
        <bgColor rgb="FFFAC090"/>
      </patternFill>
    </fill>
  </fills>
  <borders count="5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>
        <color rgb="FF1A1A1A"/>
      </left>
      <right style="thin">
        <color rgb="FF1A1A1A"/>
      </right>
      <top style="thin">
        <color rgb="FF1A1A1A"/>
      </top>
      <bottom style="thin">
        <color rgb="FF1A1A1A"/>
      </bottom>
      <diagonal/>
    </border>
    <border diagonalUp="false" diagonalDown="false">
      <left style="thin">
        <color rgb="FF1A1A1A"/>
      </left>
      <right style="thin">
        <color rgb="FF1A1A1A"/>
      </right>
      <top style="thin">
        <color rgb="FF1A1A1A"/>
      </top>
      <bottom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0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justify" vertical="center" textRotation="0" wrapText="true" indent="0" shrinkToFit="false"/>
      <protection locked="true" hidden="false"/>
    </xf>
    <xf numFmtId="165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4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4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5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5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4" borderId="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4" borderId="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4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4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4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4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4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4" borderId="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2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4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4" borderId="0" xfId="0" applyFont="true" applyBorder="false" applyAlignment="true" applyProtection="false">
      <alignment horizontal="justify" vertical="center" textRotation="0" wrapText="true" indent="0" shrinkToFit="false"/>
      <protection locked="true" hidden="false"/>
    </xf>
    <xf numFmtId="164" fontId="12" fillId="6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7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8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9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1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11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1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7" borderId="1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9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1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11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12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8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1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9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13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1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11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12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12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12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6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6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7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8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8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8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8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1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1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9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11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1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1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6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6" borderId="2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8" borderId="22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9" fillId="8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8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8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8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1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9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13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11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12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12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12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4" borderId="26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4" fontId="16" fillId="4" borderId="2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7" fillId="4" borderId="18" xfId="0" applyFont="true" applyBorder="true" applyAlignment="true" applyProtection="true">
      <alignment horizontal="justify" vertical="center" textRotation="0" wrapText="true" indent="0" shrinkToFit="false"/>
      <protection locked="false" hidden="false"/>
    </xf>
    <xf numFmtId="166" fontId="18" fillId="4" borderId="18" xfId="19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9" fillId="4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9" fillId="4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4" borderId="2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9" fillId="4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0" fillId="4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0" fillId="4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0" fillId="4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10" fillId="4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0" fillId="4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4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4" borderId="18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4" borderId="18" xfId="0" applyFont="true" applyBorder="true" applyAlignment="true" applyProtection="true">
      <alignment horizontal="justify" vertical="center" textRotation="0" wrapText="true" indent="0" shrinkToFit="false"/>
      <protection locked="false" hidden="false"/>
    </xf>
    <xf numFmtId="164" fontId="21" fillId="4" borderId="18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3" fillId="4" borderId="19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4" borderId="2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4" fillId="4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4" borderId="1" xfId="0" applyFont="true" applyBorder="true" applyAlignment="true" applyProtection="true">
      <alignment horizontal="justify" vertical="center" textRotation="0" wrapText="true" indent="0" shrinkToFit="false"/>
      <protection locked="false" hidden="false"/>
    </xf>
    <xf numFmtId="166" fontId="18" fillId="4" borderId="1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4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9" fillId="4" borderId="1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19" fillId="4" borderId="1" xfId="15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9" fontId="19" fillId="4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0" fillId="4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0" fillId="4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0" fillId="4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10" fillId="4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9" fillId="4" borderId="1" xfId="0" applyFont="true" applyBorder="true" applyAlignment="true" applyProtection="true">
      <alignment horizontal="justify" vertical="center" textRotation="0" wrapText="true" indent="0" shrinkToFit="false"/>
      <protection locked="false" hidden="false"/>
    </xf>
    <xf numFmtId="166" fontId="18" fillId="4" borderId="1" xfId="19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7" fillId="4" borderId="1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4" borderId="1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9" fillId="4" borderId="1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0" fillId="4" borderId="1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0" fillId="4" borderId="1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0" fillId="4" borderId="1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10" fillId="4" borderId="1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0" fillId="4" borderId="2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0" fillId="4" borderId="28" xfId="0" applyFont="true" applyBorder="true" applyAlignment="true" applyProtection="true">
      <alignment horizontal="justify" vertical="center" textRotation="0" wrapText="true" indent="0" shrinkToFit="false"/>
      <protection locked="false" hidden="false"/>
    </xf>
    <xf numFmtId="164" fontId="21" fillId="4" borderId="28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21" fillId="4" borderId="3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4" fillId="4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4" borderId="3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23" fillId="4" borderId="32" xfId="19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9" fillId="4" borderId="3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9" fillId="4" borderId="3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4" borderId="3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4" borderId="3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9" fillId="4" borderId="3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0" fillId="4" borderId="3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0" fillId="4" borderId="3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0" fillId="4" borderId="3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10" fillId="4" borderId="3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0" fillId="4" borderId="3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4" borderId="34" xfId="0" applyFont="true" applyBorder="true" applyAlignment="true" applyProtection="true">
      <alignment horizontal="justify" vertical="center" textRotation="0" wrapText="true" indent="0" shrinkToFit="false"/>
      <protection locked="false" hidden="false"/>
    </xf>
    <xf numFmtId="164" fontId="21" fillId="4" borderId="34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21" fillId="4" borderId="35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6" fillId="0" borderId="2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7" fillId="4" borderId="18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6" fontId="18" fillId="4" borderId="18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4" borderId="18" xfId="0" applyFont="true" applyBorder="true" applyAlignment="true" applyProtection="true">
      <alignment horizontal="justify" vertical="center" textRotation="0" wrapText="true" indent="0" shrinkToFit="false"/>
      <protection locked="false" hidden="false"/>
    </xf>
    <xf numFmtId="166" fontId="23" fillId="4" borderId="32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4" borderId="3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9" fillId="4" borderId="2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4" borderId="26" xfId="0" applyFont="true" applyBorder="true" applyAlignment="true" applyProtection="true">
      <alignment horizontal="justify" vertical="center" textRotation="0" wrapText="true" indent="0" shrinkToFit="false"/>
      <protection locked="false" hidden="false"/>
    </xf>
    <xf numFmtId="164" fontId="19" fillId="4" borderId="3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9" fillId="4" borderId="34" xfId="0" applyFont="true" applyBorder="true" applyAlignment="true" applyProtection="true">
      <alignment horizontal="justify" vertical="center" textRotation="0" wrapText="true" indent="0" shrinkToFit="false"/>
      <protection locked="false" hidden="false"/>
    </xf>
    <xf numFmtId="164" fontId="20" fillId="4" borderId="3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4" borderId="38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6" fontId="18" fillId="4" borderId="17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4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9" fillId="4" borderId="3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0" fontId="19" fillId="4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7" fillId="0" borderId="4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6" fontId="18" fillId="4" borderId="5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4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4" borderId="39" xfId="0" applyFont="true" applyBorder="true" applyAlignment="true" applyProtection="true">
      <alignment horizontal="justify" vertical="center" textRotation="0" wrapText="true" indent="0" shrinkToFit="false"/>
      <protection locked="false" hidden="false"/>
    </xf>
    <xf numFmtId="164" fontId="19" fillId="4" borderId="3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0" fillId="4" borderId="3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0" fillId="4" borderId="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7" fillId="4" borderId="4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9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4" borderId="4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23" fillId="4" borderId="41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4" borderId="3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4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9" fillId="4" borderId="1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9" fillId="4" borderId="3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0" fontId="19" fillId="4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0" fillId="4" borderId="18" xfId="0" applyFont="true" applyBorder="true" applyAlignment="true" applyProtection="true">
      <alignment horizontal="justify" vertical="bottom" textRotation="0" wrapText="true" indent="0" shrinkToFit="false"/>
      <protection locked="false" hidden="false"/>
    </xf>
    <xf numFmtId="164" fontId="19" fillId="4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9" fillId="4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4" borderId="1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9" fillId="4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6" fontId="19" fillId="4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6" fillId="0" borderId="1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6" fillId="4" borderId="1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9" fillId="4" borderId="43" xfId="0" applyFont="true" applyBorder="true" applyAlignment="true" applyProtection="true">
      <alignment horizontal="justify" vertical="center" textRotation="0" wrapText="true" indent="0" shrinkToFit="false"/>
      <protection locked="false" hidden="false"/>
    </xf>
    <xf numFmtId="166" fontId="18" fillId="4" borderId="29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4" borderId="3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10" fillId="4" borderId="3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3" fillId="4" borderId="18" xfId="0" applyFont="true" applyBorder="true" applyAlignment="true" applyProtection="true">
      <alignment horizontal="justify" vertical="center" textRotation="0" wrapText="true" indent="0" shrinkToFit="false"/>
      <protection locked="false" hidden="false"/>
    </xf>
    <xf numFmtId="166" fontId="18" fillId="4" borderId="23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25" fillId="4" borderId="23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4" borderId="43" xfId="0" applyFont="true" applyBorder="true" applyAlignment="true" applyProtection="true">
      <alignment horizontal="justify" vertical="center" textRotation="0" wrapText="true" indent="0" shrinkToFit="false"/>
      <protection locked="false" hidden="false"/>
    </xf>
    <xf numFmtId="164" fontId="17" fillId="4" borderId="44" xfId="0" applyFont="true" applyBorder="true" applyAlignment="true" applyProtection="true">
      <alignment horizontal="justify" vertical="center" textRotation="0" wrapText="true" indent="0" shrinkToFit="false"/>
      <protection locked="false" hidden="false"/>
    </xf>
    <xf numFmtId="166" fontId="18" fillId="4" borderId="16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4" borderId="1" xfId="0" applyFont="true" applyBorder="true" applyAlignment="true" applyProtection="true">
      <alignment horizontal="justify" vertical="center" textRotation="0" wrapText="true" indent="0" shrinkToFit="false"/>
      <protection locked="false" hidden="false"/>
    </xf>
    <xf numFmtId="164" fontId="21" fillId="4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20" fillId="4" borderId="2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0" fillId="4" borderId="16" xfId="0" applyFont="true" applyBorder="true" applyAlignment="true" applyProtection="true">
      <alignment horizontal="justify" vertical="center" textRotation="0" wrapText="true" indent="0" shrinkToFit="false"/>
      <protection locked="false" hidden="false"/>
    </xf>
    <xf numFmtId="164" fontId="21" fillId="4" borderId="16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4" fillId="4" borderId="4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4" borderId="1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4" borderId="2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4" borderId="21" xfId="0" applyFont="true" applyBorder="true" applyAlignment="true" applyProtection="true">
      <alignment horizontal="justify" vertical="center" textRotation="0" wrapText="true" indent="0" shrinkToFit="false"/>
      <protection locked="false" hidden="false"/>
    </xf>
    <xf numFmtId="166" fontId="5" fillId="4" borderId="2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4" borderId="2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6" fillId="4" borderId="2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2" fillId="4" borderId="2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2" fillId="4" borderId="2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12" fillId="4" borderId="2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6" fillId="4" borderId="4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9" fillId="4" borderId="28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9" fillId="4" borderId="28" xfId="0" applyFont="true" applyBorder="true" applyAlignment="true" applyProtection="true">
      <alignment horizontal="justify" vertical="center" textRotation="0" wrapText="true" indent="0" shrinkToFit="false"/>
      <protection locked="false" hidden="false"/>
    </xf>
    <xf numFmtId="164" fontId="17" fillId="4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22" fillId="4" borderId="2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23" fillId="4" borderId="18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4" borderId="3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2" fillId="4" borderId="3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12" fillId="4" borderId="3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7" fillId="4" borderId="28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6" fontId="18" fillId="4" borderId="28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4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4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4" borderId="7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21" fillId="4" borderId="25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22" fillId="4" borderId="4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23" fillId="4" borderId="28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9" fillId="4" borderId="2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0" fillId="4" borderId="2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10" fillId="4" borderId="2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0" fillId="4" borderId="28" xfId="19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2" fillId="4" borderId="4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7" fillId="4" borderId="49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71" fontId="18" fillId="4" borderId="18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4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9" fillId="4" borderId="18" xfId="19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9" fillId="4" borderId="18" xfId="19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9" fillId="4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9" fillId="4" borderId="1" xfId="19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9" fillId="4" borderId="1" xfId="19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9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4" borderId="1" xfId="19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9" fillId="4" borderId="1" xfId="19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0" fillId="4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9" fillId="4" borderId="1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9" fillId="4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4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4" borderId="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0" fillId="4" borderId="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10" fillId="4" borderId="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9" fillId="14" borderId="5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1" fillId="14" borderId="2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23" fillId="4" borderId="15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4" borderId="33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5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4" borderId="5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9" fillId="4" borderId="5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0" fillId="4" borderId="5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32" fillId="13" borderId="5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3" fillId="4" borderId="51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2" fillId="15" borderId="5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4" borderId="5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32" fillId="11" borderId="5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13" borderId="5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33" fillId="4" borderId="51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33" fillId="4" borderId="52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3" fillId="4" borderId="53" xfId="19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0" fillId="4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4" borderId="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0" fillId="4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4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13" fillId="4" borderId="0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7" fillId="0" borderId="0" xfId="0" applyFont="true" applyBorder="false" applyAlignment="true" applyProtection="false">
      <alignment horizontal="justify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38" fillId="16" borderId="5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39" fillId="0" borderId="39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3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9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39" fillId="0" borderId="18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38" fillId="4" borderId="5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39" fillId="0" borderId="46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0" fillId="3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39" fillId="0" borderId="16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38" fillId="3" borderId="5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38" fillId="3" borderId="54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0" fillId="11" borderId="17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0" fillId="11" borderId="5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0" fillId="17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39" fillId="0" borderId="9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0" fillId="17" borderId="5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0" fillId="18" borderId="5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38" fillId="18" borderId="55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38" fillId="18" borderId="5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0" fillId="18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8" fillId="19" borderId="17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38" fillId="19" borderId="5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0" fillId="19" borderId="5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1" fillId="19" borderId="5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38" fillId="19" borderId="1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8" fillId="19" borderId="54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0" fillId="19" borderId="17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0" fillId="19" borderId="54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28"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B050"/>
      <rgbColor rgb="FFBFBFBF"/>
      <rgbColor rgb="FF808080"/>
      <rgbColor rgb="FF95B3D7"/>
      <rgbColor rgb="FF993366"/>
      <rgbColor rgb="FFFCD5B5"/>
      <rgbColor rgb="FFCCFFFF"/>
      <rgbColor rgb="FF660066"/>
      <rgbColor rgb="FFFF8080"/>
      <rgbColor rgb="FF0070C0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D7E4BD"/>
      <rgbColor rgb="FFC3D69B"/>
      <rgbColor rgb="FFB7DEE8"/>
      <rgbColor rgb="FFFF99CC"/>
      <rgbColor rgb="FFCCC1DA"/>
      <rgbColor rgb="FFFAC090"/>
      <rgbColor rgb="FF3366FF"/>
      <rgbColor rgb="FF4BACC6"/>
      <rgbColor rgb="FF9BBB59"/>
      <rgbColor rgb="FFFFCC00"/>
      <rgbColor rgb="FFF79646"/>
      <rgbColor rgb="FFFF6600"/>
      <rgbColor rgb="FF666699"/>
      <rgbColor rgb="FFC4BD97"/>
      <rgbColor rgb="FF003366"/>
      <rgbColor rgb="FF31859C"/>
      <rgbColor rgb="FF003300"/>
      <rgbColor rgb="FF333300"/>
      <rgbColor rgb="FF993300"/>
      <rgbColor rgb="FF993366"/>
      <rgbColor rgb="FF333399"/>
      <rgbColor rgb="FF1A1A1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externalLink" Target="externalLinks/externalLink1.xml"/><Relationship Id="rId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1247040</xdr:colOff>
      <xdr:row>69</xdr:row>
      <xdr:rowOff>360</xdr:rowOff>
    </xdr:from>
    <xdr:to>
      <xdr:col>1</xdr:col>
      <xdr:colOff>2733120</xdr:colOff>
      <xdr:row>69</xdr:row>
      <xdr:rowOff>14400</xdr:rowOff>
    </xdr:to>
    <xdr:sp>
      <xdr:nvSpPr>
        <xdr:cNvPr id="0" name="CustomShape 1"/>
        <xdr:cNvSpPr/>
      </xdr:nvSpPr>
      <xdr:spPr>
        <a:xfrm>
          <a:off x="2819160" y="97216920"/>
          <a:ext cx="1486080" cy="14040"/>
        </a:xfrm>
        <a:prstGeom prst="rect">
          <a:avLst/>
        </a:prstGeom>
        <a:solidFill>
          <a:srgbClr val="ffffff"/>
        </a:solidFill>
        <a:ln>
          <a:solidFill>
            <a:srgbClr val="ffffff"/>
          </a:solidFill>
        </a:ln>
        <a:effectLst>
          <a:outerShdw blurRad="40000" dir="5400000" dist="23000" rotWithShape="0">
            <a:srgbClr val="000000">
              <a:alpha val="35000"/>
            </a:srgbClr>
          </a:outerShdw>
        </a:effectLst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/>
      </xdr:style>
    </xdr:sp>
    <xdr:clientData/>
  </xdr:twoCellAnchor>
  <xdr:twoCellAnchor editAs="oneCell">
    <xdr:from>
      <xdr:col>1</xdr:col>
      <xdr:colOff>1229760</xdr:colOff>
      <xdr:row>71</xdr:row>
      <xdr:rowOff>35280</xdr:rowOff>
    </xdr:from>
    <xdr:to>
      <xdr:col>1</xdr:col>
      <xdr:colOff>2715840</xdr:colOff>
      <xdr:row>74</xdr:row>
      <xdr:rowOff>118800</xdr:rowOff>
    </xdr:to>
    <xdr:sp>
      <xdr:nvSpPr>
        <xdr:cNvPr id="1" name="CustomShape 1"/>
        <xdr:cNvSpPr/>
      </xdr:nvSpPr>
      <xdr:spPr>
        <a:xfrm>
          <a:off x="2801880" y="97613640"/>
          <a:ext cx="1486080" cy="626400"/>
        </a:xfrm>
        <a:prstGeom prst="rect">
          <a:avLst/>
        </a:prstGeom>
        <a:solidFill>
          <a:srgbClr val="ffffff"/>
        </a:solidFill>
        <a:ln>
          <a:solidFill>
            <a:srgbClr val="ffffff"/>
          </a:solidFill>
        </a:ln>
        <a:effectLst>
          <a:outerShdw blurRad="40000" dir="5400000" dist="23000" rotWithShape="0">
            <a:srgbClr val="000000">
              <a:alpha val="35000"/>
            </a:srgbClr>
          </a:outerShdw>
        </a:effectLst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/>
      </xdr:style>
    </xdr:sp>
    <xdr:clientData/>
  </xdr:twoCellAnchor>
  <xdr:twoCellAnchor editAs="oneCell">
    <xdr:from>
      <xdr:col>2</xdr:col>
      <xdr:colOff>225360</xdr:colOff>
      <xdr:row>71</xdr:row>
      <xdr:rowOff>122040</xdr:rowOff>
    </xdr:from>
    <xdr:to>
      <xdr:col>2</xdr:col>
      <xdr:colOff>655920</xdr:colOff>
      <xdr:row>74</xdr:row>
      <xdr:rowOff>49680</xdr:rowOff>
    </xdr:to>
    <xdr:sp>
      <xdr:nvSpPr>
        <xdr:cNvPr id="2" name="CustomShape 1"/>
        <xdr:cNvSpPr/>
      </xdr:nvSpPr>
      <xdr:spPr>
        <a:xfrm>
          <a:off x="4690440" y="97700400"/>
          <a:ext cx="430560" cy="47052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/>
        <a:p>
          <a:pPr algn="ctr">
            <a:lnSpc>
              <a:spcPct val="100000"/>
            </a:lnSpc>
          </a:pPr>
          <a:r>
            <a:rPr b="1" lang="es-CO" sz="1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 Narrow"/>
            </a:rPr>
            <a:t>IVC</a:t>
          </a:r>
          <a:endParaRPr b="0" lang="es-CO" sz="18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1</xdr:col>
      <xdr:colOff>1264320</xdr:colOff>
      <xdr:row>76</xdr:row>
      <xdr:rowOff>121680</xdr:rowOff>
    </xdr:from>
    <xdr:to>
      <xdr:col>1</xdr:col>
      <xdr:colOff>2750400</xdr:colOff>
      <xdr:row>80</xdr:row>
      <xdr:rowOff>14760</xdr:rowOff>
    </xdr:to>
    <xdr:sp>
      <xdr:nvSpPr>
        <xdr:cNvPr id="3" name="CustomShape 1"/>
        <xdr:cNvSpPr/>
      </xdr:nvSpPr>
      <xdr:spPr>
        <a:xfrm>
          <a:off x="2836440" y="98605080"/>
          <a:ext cx="1486080" cy="616680"/>
        </a:xfrm>
        <a:prstGeom prst="rect">
          <a:avLst/>
        </a:prstGeom>
        <a:solidFill>
          <a:srgbClr val="ffffff"/>
        </a:solidFill>
        <a:ln>
          <a:solidFill>
            <a:srgbClr val="ffffff"/>
          </a:solidFill>
        </a:ln>
        <a:effectLst>
          <a:outerShdw blurRad="40000" dir="5400000" dist="23000" rotWithShape="0">
            <a:srgbClr val="000000">
              <a:alpha val="35000"/>
            </a:srgbClr>
          </a:outerShdw>
        </a:effectLst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/>
      </xdr:style>
    </xdr:sp>
    <xdr:clientData/>
  </xdr:twoCellAnchor>
  <xdr:twoCellAnchor editAs="oneCell">
    <xdr:from>
      <xdr:col>2</xdr:col>
      <xdr:colOff>259920</xdr:colOff>
      <xdr:row>77</xdr:row>
      <xdr:rowOff>18000</xdr:rowOff>
    </xdr:from>
    <xdr:to>
      <xdr:col>2</xdr:col>
      <xdr:colOff>690480</xdr:colOff>
      <xdr:row>79</xdr:row>
      <xdr:rowOff>135720</xdr:rowOff>
    </xdr:to>
    <xdr:sp>
      <xdr:nvSpPr>
        <xdr:cNvPr id="4" name="CustomShape 1"/>
        <xdr:cNvSpPr/>
      </xdr:nvSpPr>
      <xdr:spPr>
        <a:xfrm>
          <a:off x="4725000" y="98682120"/>
          <a:ext cx="430560" cy="47988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/>
        <a:p>
          <a:pPr algn="ctr">
            <a:lnSpc>
              <a:spcPct val="100000"/>
            </a:lnSpc>
          </a:pPr>
          <a:r>
            <a:rPr b="1" lang="es-CO" sz="1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 Narrow"/>
            </a:rPr>
            <a:t>GESTIÓN CORPORATIVA LOCAL</a:t>
          </a:r>
          <a:endParaRPr b="0" lang="es-CO" sz="18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1</xdr:col>
      <xdr:colOff>1264320</xdr:colOff>
      <xdr:row>81</xdr:row>
      <xdr:rowOff>139320</xdr:rowOff>
    </xdr:from>
    <xdr:to>
      <xdr:col>1</xdr:col>
      <xdr:colOff>2750400</xdr:colOff>
      <xdr:row>85</xdr:row>
      <xdr:rowOff>31680</xdr:rowOff>
    </xdr:to>
    <xdr:sp>
      <xdr:nvSpPr>
        <xdr:cNvPr id="5" name="CustomShape 1"/>
        <xdr:cNvSpPr/>
      </xdr:nvSpPr>
      <xdr:spPr>
        <a:xfrm>
          <a:off x="2836440" y="99527400"/>
          <a:ext cx="1486080" cy="616320"/>
        </a:xfrm>
        <a:prstGeom prst="rect">
          <a:avLst/>
        </a:prstGeom>
        <a:solidFill>
          <a:srgbClr val="ffffff"/>
        </a:solidFill>
        <a:ln>
          <a:solidFill>
            <a:srgbClr val="ffffff"/>
          </a:solidFill>
        </a:ln>
        <a:effectLst>
          <a:outerShdw blurRad="40000" dir="5400000" dist="23000" rotWithShape="0">
            <a:srgbClr val="000000">
              <a:alpha val="35000"/>
            </a:srgbClr>
          </a:outerShdw>
        </a:effectLst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/>
      </xdr:style>
    </xdr:sp>
    <xdr:clientData/>
  </xdr:twoCellAnchor>
  <xdr:twoCellAnchor editAs="oneCell">
    <xdr:from>
      <xdr:col>2</xdr:col>
      <xdr:colOff>259920</xdr:colOff>
      <xdr:row>82</xdr:row>
      <xdr:rowOff>34920</xdr:rowOff>
    </xdr:from>
    <xdr:to>
      <xdr:col>2</xdr:col>
      <xdr:colOff>690480</xdr:colOff>
      <xdr:row>84</xdr:row>
      <xdr:rowOff>153360</xdr:rowOff>
    </xdr:to>
    <xdr:sp>
      <xdr:nvSpPr>
        <xdr:cNvPr id="6" name="CustomShape 1"/>
        <xdr:cNvSpPr/>
      </xdr:nvSpPr>
      <xdr:spPr>
        <a:xfrm>
          <a:off x="4725000" y="99604080"/>
          <a:ext cx="430560" cy="48024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/>
        <a:p>
          <a:pPr algn="ctr">
            <a:lnSpc>
              <a:spcPct val="100000"/>
            </a:lnSpc>
          </a:pPr>
          <a:r>
            <a:rPr b="1" lang="es-CO" sz="1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 Narrow"/>
            </a:rPr>
            <a:t>RELACIONES ESTRATEGICAS</a:t>
          </a:r>
          <a:endParaRPr b="0" lang="es-CO" sz="18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1</xdr:col>
      <xdr:colOff>1298880</xdr:colOff>
      <xdr:row>88</xdr:row>
      <xdr:rowOff>720</xdr:rowOff>
    </xdr:from>
    <xdr:to>
      <xdr:col>1</xdr:col>
      <xdr:colOff>2784960</xdr:colOff>
      <xdr:row>91</xdr:row>
      <xdr:rowOff>84240</xdr:rowOff>
    </xdr:to>
    <xdr:sp>
      <xdr:nvSpPr>
        <xdr:cNvPr id="7" name="CustomShape 1"/>
        <xdr:cNvSpPr/>
      </xdr:nvSpPr>
      <xdr:spPr>
        <a:xfrm>
          <a:off x="2871000" y="100655640"/>
          <a:ext cx="1486080" cy="626400"/>
        </a:xfrm>
        <a:prstGeom prst="rect">
          <a:avLst/>
        </a:prstGeom>
        <a:solidFill>
          <a:srgbClr val="ffffff"/>
        </a:solidFill>
        <a:ln>
          <a:solidFill>
            <a:srgbClr val="ffffff"/>
          </a:solidFill>
        </a:ln>
        <a:effectLst>
          <a:outerShdw blurRad="40000" dir="5400000" dist="23000" rotWithShape="0">
            <a:srgbClr val="000000">
              <a:alpha val="35000"/>
            </a:srgbClr>
          </a:outerShdw>
        </a:effectLst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/>
      </xdr:style>
    </xdr:sp>
    <xdr:clientData/>
  </xdr:twoCellAnchor>
  <xdr:twoCellAnchor editAs="oneCell">
    <xdr:from>
      <xdr:col>2</xdr:col>
      <xdr:colOff>294840</xdr:colOff>
      <xdr:row>88</xdr:row>
      <xdr:rowOff>87480</xdr:rowOff>
    </xdr:from>
    <xdr:to>
      <xdr:col>2</xdr:col>
      <xdr:colOff>725400</xdr:colOff>
      <xdr:row>91</xdr:row>
      <xdr:rowOff>15120</xdr:rowOff>
    </xdr:to>
    <xdr:sp>
      <xdr:nvSpPr>
        <xdr:cNvPr id="8" name="CustomShape 1"/>
        <xdr:cNvSpPr/>
      </xdr:nvSpPr>
      <xdr:spPr>
        <a:xfrm>
          <a:off x="4759920" y="100742400"/>
          <a:ext cx="430560" cy="47052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/>
        <a:p>
          <a:pPr algn="ctr">
            <a:lnSpc>
              <a:spcPct val="100000"/>
            </a:lnSpc>
          </a:pPr>
          <a:r>
            <a:rPr b="1" lang="es-CO" sz="1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 Narrow"/>
            </a:rPr>
            <a:t>GESTIÓN DEL PATRIMONIO DOCUMENTAL</a:t>
          </a:r>
          <a:endParaRPr b="0" lang="es-CO" sz="18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1</xdr:col>
      <xdr:colOff>1264320</xdr:colOff>
      <xdr:row>93</xdr:row>
      <xdr:rowOff>104400</xdr:rowOff>
    </xdr:from>
    <xdr:to>
      <xdr:col>1</xdr:col>
      <xdr:colOff>2750400</xdr:colOff>
      <xdr:row>96</xdr:row>
      <xdr:rowOff>178200</xdr:rowOff>
    </xdr:to>
    <xdr:sp>
      <xdr:nvSpPr>
        <xdr:cNvPr id="9" name="CustomShape 1"/>
        <xdr:cNvSpPr/>
      </xdr:nvSpPr>
      <xdr:spPr>
        <a:xfrm>
          <a:off x="2836440" y="101664360"/>
          <a:ext cx="1486080" cy="616680"/>
        </a:xfrm>
        <a:prstGeom prst="rect">
          <a:avLst/>
        </a:prstGeom>
        <a:solidFill>
          <a:srgbClr val="ffffff"/>
        </a:solidFill>
        <a:ln>
          <a:solidFill>
            <a:srgbClr val="ffffff"/>
          </a:solidFill>
        </a:ln>
        <a:effectLst>
          <a:outerShdw blurRad="40000" dir="5400000" dist="23000" rotWithShape="0">
            <a:srgbClr val="000000">
              <a:alpha val="35000"/>
            </a:srgbClr>
          </a:outerShdw>
        </a:effectLst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/>
      </xdr:style>
    </xdr:sp>
    <xdr:clientData/>
  </xdr:twoCellAnchor>
  <xdr:twoCellAnchor editAs="oneCell">
    <xdr:from>
      <xdr:col>2</xdr:col>
      <xdr:colOff>259920</xdr:colOff>
      <xdr:row>94</xdr:row>
      <xdr:rowOff>10080</xdr:rowOff>
    </xdr:from>
    <xdr:to>
      <xdr:col>2</xdr:col>
      <xdr:colOff>690480</xdr:colOff>
      <xdr:row>96</xdr:row>
      <xdr:rowOff>118440</xdr:rowOff>
    </xdr:to>
    <xdr:sp>
      <xdr:nvSpPr>
        <xdr:cNvPr id="10" name="CustomShape 1"/>
        <xdr:cNvSpPr/>
      </xdr:nvSpPr>
      <xdr:spPr>
        <a:xfrm>
          <a:off x="4725000" y="101750760"/>
          <a:ext cx="430560" cy="47052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/>
        <a:p>
          <a:pPr algn="ctr">
            <a:lnSpc>
              <a:spcPct val="100000"/>
            </a:lnSpc>
          </a:pPr>
          <a:r>
            <a:rPr b="1" lang="es-CO" sz="1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 Narrow"/>
            </a:rPr>
            <a:t>GERENCIA DE TI</a:t>
          </a:r>
          <a:endParaRPr b="0" lang="es-CO" sz="18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4</xdr:col>
      <xdr:colOff>1080</xdr:colOff>
      <xdr:row>4</xdr:row>
      <xdr:rowOff>0</xdr:rowOff>
    </xdr:from>
    <xdr:to>
      <xdr:col>4</xdr:col>
      <xdr:colOff>293040</xdr:colOff>
      <xdr:row>4</xdr:row>
      <xdr:rowOff>291960</xdr:rowOff>
    </xdr:to>
    <xdr:sp>
      <xdr:nvSpPr>
        <xdr:cNvPr id="11" name="CustomShape 1"/>
        <xdr:cNvSpPr/>
      </xdr:nvSpPr>
      <xdr:spPr>
        <a:xfrm>
          <a:off x="14927760" y="1962000"/>
          <a:ext cx="291960" cy="2919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1080</xdr:colOff>
      <xdr:row>4</xdr:row>
      <xdr:rowOff>0</xdr:rowOff>
    </xdr:from>
    <xdr:to>
      <xdr:col>4</xdr:col>
      <xdr:colOff>293040</xdr:colOff>
      <xdr:row>4</xdr:row>
      <xdr:rowOff>291960</xdr:rowOff>
    </xdr:to>
    <xdr:sp>
      <xdr:nvSpPr>
        <xdr:cNvPr id="12" name="CustomShape 1"/>
        <xdr:cNvSpPr/>
      </xdr:nvSpPr>
      <xdr:spPr>
        <a:xfrm>
          <a:off x="14927760" y="1962000"/>
          <a:ext cx="291960" cy="2919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1080</xdr:colOff>
      <xdr:row>4</xdr:row>
      <xdr:rowOff>0</xdr:rowOff>
    </xdr:from>
    <xdr:to>
      <xdr:col>4</xdr:col>
      <xdr:colOff>293040</xdr:colOff>
      <xdr:row>4</xdr:row>
      <xdr:rowOff>291960</xdr:rowOff>
    </xdr:to>
    <xdr:sp>
      <xdr:nvSpPr>
        <xdr:cNvPr id="13" name="CustomShape 1"/>
        <xdr:cNvSpPr/>
      </xdr:nvSpPr>
      <xdr:spPr>
        <a:xfrm>
          <a:off x="14927760" y="1962000"/>
          <a:ext cx="291960" cy="2919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1080</xdr:colOff>
      <xdr:row>4</xdr:row>
      <xdr:rowOff>0</xdr:rowOff>
    </xdr:from>
    <xdr:to>
      <xdr:col>4</xdr:col>
      <xdr:colOff>293040</xdr:colOff>
      <xdr:row>4</xdr:row>
      <xdr:rowOff>291960</xdr:rowOff>
    </xdr:to>
    <xdr:sp>
      <xdr:nvSpPr>
        <xdr:cNvPr id="14" name="CustomShape 1"/>
        <xdr:cNvSpPr/>
      </xdr:nvSpPr>
      <xdr:spPr>
        <a:xfrm>
          <a:off x="14927760" y="1962000"/>
          <a:ext cx="291960" cy="2919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https://gobiernobogota-my.sharepoint.com/personal/julian_perez_gobiernobogota_gov_co/Documents/Datos%20adjuntos%20de%20correo%20electr&#243;nico/AL201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GESTION POR PROCESO"/>
      <sheetName val="Hoja2"/>
    </sheetNames>
    <sheetDataSet>
      <sheetData sheetId="0"/>
      <sheetData sheetId="1"/>
    </sheetDataSet>
  </externalBook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2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D67"/>
  <sheetViews>
    <sheetView showFormulas="false" showGridLines="false" showRowColHeaders="true" showZeros="true" rightToLeft="false" tabSelected="true" showOutlineSymbols="true" defaultGridColor="true" view="normal" topLeftCell="C18" colorId="64" zoomScale="55" zoomScaleNormal="55" zoomScalePageLayoutView="100" workbookViewId="0">
      <pane xSplit="3162" ySplit="0" topLeftCell="A18" activePane="topRight" state="split"/>
      <selection pane="topLeft" activeCell="C18" activeCellId="0" sqref="C18"/>
      <selection pane="topRight" activeCell="D21" activeCellId="0" sqref="D21"/>
    </sheetView>
  </sheetViews>
  <sheetFormatPr defaultRowHeight="14.25" zeroHeight="false" outlineLevelRow="0" outlineLevelCol="0"/>
  <cols>
    <col collapsed="false" customWidth="true" hidden="false" outlineLevel="0" max="1" min="1" style="1" width="22.28"/>
    <col collapsed="false" customWidth="true" hidden="false" outlineLevel="0" max="2" min="2" style="1" width="41"/>
    <col collapsed="false" customWidth="true" hidden="false" outlineLevel="0" max="3" min="3" style="1" width="52.12"/>
    <col collapsed="false" customWidth="true" hidden="false" outlineLevel="0" max="4" min="4" style="2" width="96.14"/>
    <col collapsed="false" customWidth="true" hidden="false" outlineLevel="0" max="5" min="5" style="1" width="41"/>
    <col collapsed="false" customWidth="true" hidden="false" outlineLevel="0" max="11" min="6" style="1" width="114.57"/>
    <col collapsed="false" customWidth="true" hidden="false" outlineLevel="0" max="15" min="12" style="1" width="21.43"/>
    <col collapsed="false" customWidth="true" hidden="false" outlineLevel="0" max="16" min="16" style="1" width="41.71"/>
    <col collapsed="false" customWidth="true" hidden="false" outlineLevel="0" max="17" min="17" style="1" width="26.29"/>
    <col collapsed="false" customWidth="true" hidden="false" outlineLevel="0" max="18" min="18" style="1" width="27.31"/>
    <col collapsed="false" customWidth="true" hidden="false" outlineLevel="0" max="19" min="19" style="1" width="23.61"/>
    <col collapsed="false" customWidth="true" hidden="false" outlineLevel="0" max="20" min="20" style="1" width="45.71"/>
    <col collapsed="false" customWidth="false" hidden="false" outlineLevel="0" max="24" min="21" style="1" width="11.42"/>
    <col collapsed="false" customWidth="true" hidden="false" outlineLevel="0" max="25" min="25" style="1" width="20.86"/>
    <col collapsed="false" customWidth="true" hidden="false" outlineLevel="0" max="26" min="26" style="1" width="18.85"/>
    <col collapsed="false" customWidth="true" hidden="false" outlineLevel="0" max="27" min="27" style="1" width="26.71"/>
    <col collapsed="false" customWidth="true" hidden="false" outlineLevel="0" max="28" min="28" style="1" width="18.85"/>
    <col collapsed="false" customWidth="true" hidden="false" outlineLevel="0" max="29" min="29" style="1" width="14.15"/>
    <col collapsed="false" customWidth="true" hidden="false" outlineLevel="0" max="30" min="30" style="1" width="18.42"/>
    <col collapsed="false" customWidth="true" hidden="false" outlineLevel="0" max="31" min="31" style="1" width="22.14"/>
    <col collapsed="false" customWidth="true" hidden="false" outlineLevel="0" max="32" min="32" style="1" width="17.71"/>
    <col collapsed="false" customWidth="true" hidden="false" outlineLevel="0" max="33" min="33" style="1" width="30.86"/>
    <col collapsed="false" customWidth="true" hidden="false" outlineLevel="0" max="34" min="34" style="1" width="19.71"/>
    <col collapsed="false" customWidth="true" hidden="false" outlineLevel="0" max="36" min="35" style="1" width="16.41"/>
    <col collapsed="false" customWidth="true" hidden="false" outlineLevel="0" max="37" min="37" style="1" width="29.14"/>
    <col collapsed="false" customWidth="true" hidden="false" outlineLevel="0" max="38" min="38" style="1" width="17.86"/>
    <col collapsed="false" customWidth="true" hidden="false" outlineLevel="0" max="39" min="39" style="1" width="32.71"/>
    <col collapsed="false" customWidth="false" hidden="false" outlineLevel="0" max="44" min="40" style="1" width="11.42"/>
    <col collapsed="false" customWidth="true" hidden="false" outlineLevel="0" max="45" min="45" style="1" width="29.57"/>
    <col collapsed="false" customWidth="false" hidden="false" outlineLevel="0" max="47" min="46" style="1" width="11.42"/>
    <col collapsed="false" customWidth="true" hidden="false" outlineLevel="0" max="48" min="48" style="1" width="14.86"/>
    <col collapsed="false" customWidth="true" hidden="false" outlineLevel="0" max="49" min="49" style="1" width="14.57"/>
    <col collapsed="false" customWidth="true" hidden="false" outlineLevel="0" max="50" min="50" style="1" width="20.71"/>
    <col collapsed="false" customWidth="true" hidden="false" outlineLevel="0" max="51" min="51" style="1" width="24.15"/>
    <col collapsed="false" customWidth="true" hidden="false" outlineLevel="0" max="52" min="52" style="1" width="19.14"/>
    <col collapsed="false" customWidth="true" hidden="false" outlineLevel="0" max="53" min="53" style="1" width="18.42"/>
    <col collapsed="false" customWidth="true" hidden="false" outlineLevel="0" max="55" min="54" style="1" width="21.86"/>
    <col collapsed="false" customWidth="true" hidden="false" outlineLevel="0" max="56" min="56" style="1" width="19.85"/>
    <col collapsed="false" customWidth="false" hidden="false" outlineLevel="0" max="257" min="57" style="1" width="11.42"/>
    <col collapsed="false" customWidth="true" hidden="false" outlineLevel="0" max="1025" min="258" style="1" width="9.13"/>
  </cols>
  <sheetData>
    <row r="1" customFormat="false" ht="40.5" hidden="false" customHeight="true" outlineLevel="0" collapsed="false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customFormat="false" ht="40.5" hidden="false" customHeight="true" outlineLevel="0" collapsed="false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customFormat="false" ht="36.75" hidden="false" customHeight="true" outlineLevel="0" collapsed="false">
      <c r="A3" s="5" t="s">
        <v>1</v>
      </c>
      <c r="B3" s="6" t="n">
        <v>2018</v>
      </c>
      <c r="C3" s="7" t="s">
        <v>2</v>
      </c>
      <c r="D3" s="7"/>
      <c r="E3" s="7"/>
      <c r="F3" s="7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9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</row>
    <row r="4" customFormat="false" ht="36.75" hidden="false" customHeight="true" outlineLevel="0" collapsed="false">
      <c r="A4" s="5" t="s">
        <v>3</v>
      </c>
      <c r="B4" s="6"/>
      <c r="C4" s="11" t="s">
        <v>4</v>
      </c>
      <c r="D4" s="12" t="s">
        <v>5</v>
      </c>
      <c r="E4" s="13" t="s">
        <v>6</v>
      </c>
      <c r="F4" s="13"/>
      <c r="G4" s="13"/>
      <c r="H4" s="13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9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</row>
    <row r="5" customFormat="false" ht="36.75" hidden="false" customHeight="true" outlineLevel="0" collapsed="false">
      <c r="A5" s="5" t="s">
        <v>7</v>
      </c>
      <c r="B5" s="6"/>
      <c r="C5" s="14"/>
      <c r="D5" s="15"/>
      <c r="E5" s="16"/>
      <c r="F5" s="16"/>
      <c r="G5" s="16"/>
      <c r="H5" s="16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  <c r="AA5" s="17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</row>
    <row r="6" customFormat="false" ht="14.25" hidden="false" customHeight="false" outlineLevel="0" collapsed="false">
      <c r="A6" s="20"/>
      <c r="B6" s="21"/>
      <c r="C6" s="21"/>
      <c r="D6" s="22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10"/>
      <c r="R6" s="10"/>
      <c r="S6" s="10"/>
      <c r="T6" s="10"/>
      <c r="U6" s="10"/>
      <c r="V6" s="10"/>
      <c r="W6" s="10"/>
      <c r="X6" s="10"/>
      <c r="Y6" s="10"/>
      <c r="Z6" s="10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</row>
    <row r="7" customFormat="false" ht="14.25" hidden="false" customHeight="false" outlineLevel="0" collapsed="false">
      <c r="A7" s="21"/>
      <c r="B7" s="21"/>
      <c r="C7" s="21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4"/>
      <c r="V7" s="10"/>
      <c r="W7" s="10"/>
      <c r="X7" s="10"/>
      <c r="Y7" s="10"/>
      <c r="Z7" s="10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</row>
    <row r="8" customFormat="false" ht="14.25" hidden="false" customHeight="false" outlineLevel="0" collapsed="false">
      <c r="A8" s="25"/>
      <c r="B8" s="10"/>
      <c r="C8" s="10"/>
      <c r="D8" s="26"/>
      <c r="E8" s="26"/>
      <c r="F8" s="26"/>
      <c r="G8" s="26"/>
      <c r="H8" s="26"/>
      <c r="I8" s="26"/>
      <c r="J8" s="26"/>
      <c r="K8" s="26"/>
      <c r="L8" s="27"/>
      <c r="M8" s="27"/>
      <c r="N8" s="27"/>
      <c r="O8" s="27"/>
      <c r="P8" s="19"/>
      <c r="Q8" s="19"/>
      <c r="R8" s="19"/>
      <c r="S8" s="19"/>
      <c r="T8" s="19"/>
      <c r="U8" s="19"/>
      <c r="V8" s="10"/>
      <c r="W8" s="10"/>
      <c r="X8" s="10"/>
      <c r="Y8" s="10"/>
      <c r="Z8" s="10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</row>
    <row r="9" customFormat="false" ht="15" hidden="false" customHeight="false" outlineLevel="0" collapsed="false">
      <c r="A9" s="10"/>
      <c r="B9" s="10"/>
      <c r="C9" s="10"/>
      <c r="D9" s="28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</row>
    <row r="10" customFormat="false" ht="15" hidden="false" customHeight="true" outlineLevel="0" collapsed="false">
      <c r="A10" s="29" t="s">
        <v>8</v>
      </c>
      <c r="B10" s="29"/>
      <c r="C10" s="30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2" t="s">
        <v>9</v>
      </c>
      <c r="AB10" s="32"/>
      <c r="AC10" s="32"/>
      <c r="AD10" s="32"/>
      <c r="AE10" s="32"/>
      <c r="AF10" s="32"/>
      <c r="AG10" s="33" t="s">
        <v>9</v>
      </c>
      <c r="AH10" s="33"/>
      <c r="AI10" s="33"/>
      <c r="AJ10" s="33"/>
      <c r="AK10" s="33"/>
      <c r="AL10" s="33"/>
      <c r="AM10" s="32" t="s">
        <v>9</v>
      </c>
      <c r="AN10" s="32"/>
      <c r="AO10" s="32"/>
      <c r="AP10" s="32"/>
      <c r="AQ10" s="32"/>
      <c r="AR10" s="32"/>
      <c r="AS10" s="34" t="s">
        <v>9</v>
      </c>
      <c r="AT10" s="34"/>
      <c r="AU10" s="34"/>
      <c r="AV10" s="34"/>
      <c r="AW10" s="34"/>
      <c r="AX10" s="34"/>
      <c r="AY10" s="35" t="s">
        <v>9</v>
      </c>
      <c r="AZ10" s="35"/>
      <c r="BA10" s="35"/>
      <c r="BB10" s="35"/>
      <c r="BC10" s="35"/>
      <c r="BD10" s="35"/>
    </row>
    <row r="11" customFormat="false" ht="15" hidden="false" customHeight="true" outlineLevel="0" collapsed="false">
      <c r="A11" s="29"/>
      <c r="B11" s="29"/>
      <c r="C11" s="36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7" t="s">
        <v>10</v>
      </c>
      <c r="AB11" s="37"/>
      <c r="AC11" s="37"/>
      <c r="AD11" s="37"/>
      <c r="AE11" s="37"/>
      <c r="AF11" s="37"/>
      <c r="AG11" s="38" t="s">
        <v>11</v>
      </c>
      <c r="AH11" s="38"/>
      <c r="AI11" s="38"/>
      <c r="AJ11" s="38"/>
      <c r="AK11" s="38"/>
      <c r="AL11" s="38"/>
      <c r="AM11" s="37" t="s">
        <v>12</v>
      </c>
      <c r="AN11" s="37"/>
      <c r="AO11" s="37"/>
      <c r="AP11" s="37"/>
      <c r="AQ11" s="37"/>
      <c r="AR11" s="37"/>
      <c r="AS11" s="39" t="s">
        <v>13</v>
      </c>
      <c r="AT11" s="39"/>
      <c r="AU11" s="39"/>
      <c r="AV11" s="39"/>
      <c r="AW11" s="39"/>
      <c r="AX11" s="39"/>
      <c r="AY11" s="40" t="s">
        <v>14</v>
      </c>
      <c r="AZ11" s="40"/>
      <c r="BA11" s="40"/>
      <c r="BB11" s="40"/>
      <c r="BC11" s="40"/>
      <c r="BD11" s="40"/>
    </row>
    <row r="12" customFormat="false" ht="15" hidden="false" customHeight="true" outlineLevel="0" collapsed="false">
      <c r="A12" s="29"/>
      <c r="B12" s="29"/>
      <c r="C12" s="36"/>
      <c r="D12" s="41" t="s">
        <v>15</v>
      </c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2" t="s">
        <v>16</v>
      </c>
      <c r="W12" s="42"/>
      <c r="X12" s="42"/>
      <c r="Y12" s="42"/>
      <c r="Z12" s="42"/>
      <c r="AA12" s="43" t="s">
        <v>17</v>
      </c>
      <c r="AB12" s="43"/>
      <c r="AC12" s="43"/>
      <c r="AD12" s="44" t="s">
        <v>18</v>
      </c>
      <c r="AE12" s="43" t="s">
        <v>19</v>
      </c>
      <c r="AF12" s="43" t="s">
        <v>20</v>
      </c>
      <c r="AG12" s="45" t="s">
        <v>17</v>
      </c>
      <c r="AH12" s="45"/>
      <c r="AI12" s="45"/>
      <c r="AJ12" s="45" t="s">
        <v>18</v>
      </c>
      <c r="AK12" s="45" t="s">
        <v>19</v>
      </c>
      <c r="AL12" s="45" t="s">
        <v>20</v>
      </c>
      <c r="AM12" s="43" t="s">
        <v>17</v>
      </c>
      <c r="AN12" s="43"/>
      <c r="AO12" s="43"/>
      <c r="AP12" s="43" t="s">
        <v>18</v>
      </c>
      <c r="AQ12" s="43" t="s">
        <v>19</v>
      </c>
      <c r="AR12" s="43" t="s">
        <v>20</v>
      </c>
      <c r="AS12" s="46" t="s">
        <v>17</v>
      </c>
      <c r="AT12" s="46"/>
      <c r="AU12" s="46"/>
      <c r="AV12" s="46" t="s">
        <v>18</v>
      </c>
      <c r="AW12" s="46" t="s">
        <v>19</v>
      </c>
      <c r="AX12" s="46" t="s">
        <v>20</v>
      </c>
      <c r="AY12" s="47" t="s">
        <v>17</v>
      </c>
      <c r="AZ12" s="47"/>
      <c r="BA12" s="47"/>
      <c r="BB12" s="47" t="s">
        <v>18</v>
      </c>
      <c r="BC12" s="48"/>
      <c r="BD12" s="49" t="s">
        <v>21</v>
      </c>
    </row>
    <row r="13" customFormat="false" ht="64.5" hidden="false" customHeight="true" outlineLevel="0" collapsed="false">
      <c r="A13" s="50" t="s">
        <v>22</v>
      </c>
      <c r="B13" s="51" t="s">
        <v>23</v>
      </c>
      <c r="C13" s="52" t="s">
        <v>24</v>
      </c>
      <c r="D13" s="53" t="s">
        <v>25</v>
      </c>
      <c r="E13" s="54" t="s">
        <v>26</v>
      </c>
      <c r="F13" s="55" t="s">
        <v>27</v>
      </c>
      <c r="G13" s="56" t="s">
        <v>28</v>
      </c>
      <c r="H13" s="56" t="s">
        <v>29</v>
      </c>
      <c r="I13" s="56" t="s">
        <v>30</v>
      </c>
      <c r="J13" s="56" t="s">
        <v>31</v>
      </c>
      <c r="K13" s="56" t="s">
        <v>32</v>
      </c>
      <c r="L13" s="56" t="s">
        <v>33</v>
      </c>
      <c r="M13" s="56" t="s">
        <v>34</v>
      </c>
      <c r="N13" s="56" t="s">
        <v>35</v>
      </c>
      <c r="O13" s="56" t="s">
        <v>36</v>
      </c>
      <c r="P13" s="56" t="s">
        <v>37</v>
      </c>
      <c r="Q13" s="56" t="s">
        <v>38</v>
      </c>
      <c r="R13" s="56" t="s">
        <v>39</v>
      </c>
      <c r="S13" s="56" t="s">
        <v>40</v>
      </c>
      <c r="T13" s="56" t="s">
        <v>41</v>
      </c>
      <c r="U13" s="56" t="s">
        <v>42</v>
      </c>
      <c r="V13" s="57" t="s">
        <v>43</v>
      </c>
      <c r="W13" s="57" t="s">
        <v>44</v>
      </c>
      <c r="X13" s="57" t="s">
        <v>45</v>
      </c>
      <c r="Y13" s="57"/>
      <c r="Z13" s="57" t="s">
        <v>46</v>
      </c>
      <c r="AA13" s="58" t="s">
        <v>28</v>
      </c>
      <c r="AB13" s="59" t="s">
        <v>47</v>
      </c>
      <c r="AC13" s="59" t="s">
        <v>48</v>
      </c>
      <c r="AD13" s="44"/>
      <c r="AE13" s="43"/>
      <c r="AF13" s="43"/>
      <c r="AG13" s="57" t="s">
        <v>28</v>
      </c>
      <c r="AH13" s="57" t="s">
        <v>47</v>
      </c>
      <c r="AI13" s="57" t="s">
        <v>48</v>
      </c>
      <c r="AJ13" s="45"/>
      <c r="AK13" s="45"/>
      <c r="AL13" s="45"/>
      <c r="AM13" s="59" t="s">
        <v>28</v>
      </c>
      <c r="AN13" s="59" t="s">
        <v>47</v>
      </c>
      <c r="AO13" s="59" t="s">
        <v>48</v>
      </c>
      <c r="AP13" s="43"/>
      <c r="AQ13" s="43"/>
      <c r="AR13" s="43"/>
      <c r="AS13" s="60" t="s">
        <v>28</v>
      </c>
      <c r="AT13" s="60" t="s">
        <v>47</v>
      </c>
      <c r="AU13" s="60" t="s">
        <v>48</v>
      </c>
      <c r="AV13" s="46"/>
      <c r="AW13" s="46"/>
      <c r="AX13" s="46"/>
      <c r="AY13" s="61" t="s">
        <v>28</v>
      </c>
      <c r="AZ13" s="61" t="s">
        <v>47</v>
      </c>
      <c r="BA13" s="61" t="s">
        <v>48</v>
      </c>
      <c r="BB13" s="47"/>
      <c r="BC13" s="62" t="s">
        <v>49</v>
      </c>
      <c r="BD13" s="49"/>
    </row>
    <row r="14" customFormat="false" ht="15" hidden="false" customHeight="false" outlineLevel="0" collapsed="false">
      <c r="A14" s="63"/>
      <c r="B14" s="64"/>
      <c r="C14" s="52"/>
      <c r="D14" s="65" t="s">
        <v>50</v>
      </c>
      <c r="E14" s="66"/>
      <c r="F14" s="67" t="s">
        <v>50</v>
      </c>
      <c r="G14" s="68" t="s">
        <v>50</v>
      </c>
      <c r="H14" s="68" t="s">
        <v>50</v>
      </c>
      <c r="I14" s="68" t="s">
        <v>50</v>
      </c>
      <c r="J14" s="68" t="s">
        <v>50</v>
      </c>
      <c r="K14" s="68" t="s">
        <v>50</v>
      </c>
      <c r="L14" s="69" t="s">
        <v>50</v>
      </c>
      <c r="M14" s="69" t="s">
        <v>50</v>
      </c>
      <c r="N14" s="69" t="s">
        <v>50</v>
      </c>
      <c r="O14" s="69" t="s">
        <v>50</v>
      </c>
      <c r="P14" s="68" t="s">
        <v>50</v>
      </c>
      <c r="Q14" s="68" t="s">
        <v>50</v>
      </c>
      <c r="R14" s="68" t="s">
        <v>50</v>
      </c>
      <c r="S14" s="68" t="s">
        <v>50</v>
      </c>
      <c r="T14" s="68"/>
      <c r="U14" s="68"/>
      <c r="V14" s="70" t="s">
        <v>51</v>
      </c>
      <c r="W14" s="70" t="s">
        <v>50</v>
      </c>
      <c r="X14" s="70" t="s">
        <v>52</v>
      </c>
      <c r="Y14" s="70" t="s">
        <v>53</v>
      </c>
      <c r="Z14" s="70" t="s">
        <v>50</v>
      </c>
      <c r="AA14" s="71" t="s">
        <v>50</v>
      </c>
      <c r="AB14" s="71" t="s">
        <v>50</v>
      </c>
      <c r="AC14" s="71"/>
      <c r="AD14" s="72" t="s">
        <v>50</v>
      </c>
      <c r="AE14" s="71" t="s">
        <v>50</v>
      </c>
      <c r="AF14" s="71" t="s">
        <v>50</v>
      </c>
      <c r="AG14" s="70" t="s">
        <v>50</v>
      </c>
      <c r="AH14" s="70" t="s">
        <v>50</v>
      </c>
      <c r="AI14" s="70" t="s">
        <v>50</v>
      </c>
      <c r="AJ14" s="70" t="s">
        <v>50</v>
      </c>
      <c r="AK14" s="70" t="s">
        <v>50</v>
      </c>
      <c r="AL14" s="70" t="s">
        <v>50</v>
      </c>
      <c r="AM14" s="71" t="s">
        <v>50</v>
      </c>
      <c r="AN14" s="71" t="s">
        <v>50</v>
      </c>
      <c r="AO14" s="71" t="s">
        <v>50</v>
      </c>
      <c r="AP14" s="71"/>
      <c r="AQ14" s="71" t="s">
        <v>50</v>
      </c>
      <c r="AR14" s="71" t="s">
        <v>50</v>
      </c>
      <c r="AS14" s="73" t="s">
        <v>50</v>
      </c>
      <c r="AT14" s="73" t="s">
        <v>50</v>
      </c>
      <c r="AU14" s="73" t="s">
        <v>50</v>
      </c>
      <c r="AV14" s="73" t="s">
        <v>50</v>
      </c>
      <c r="AW14" s="73" t="s">
        <v>50</v>
      </c>
      <c r="AX14" s="73" t="s">
        <v>50</v>
      </c>
      <c r="AY14" s="74" t="s">
        <v>50</v>
      </c>
      <c r="AZ14" s="74"/>
      <c r="BA14" s="74" t="s">
        <v>50</v>
      </c>
      <c r="BB14" s="74" t="s">
        <v>50</v>
      </c>
      <c r="BC14" s="75"/>
      <c r="BD14" s="76" t="s">
        <v>50</v>
      </c>
    </row>
    <row r="15" customFormat="false" ht="93" hidden="false" customHeight="true" outlineLevel="0" collapsed="false">
      <c r="A15" s="77" t="n">
        <v>1</v>
      </c>
      <c r="B15" s="78" t="s">
        <v>54</v>
      </c>
      <c r="C15" s="79" t="s">
        <v>55</v>
      </c>
      <c r="D15" s="80" t="s">
        <v>56</v>
      </c>
      <c r="E15" s="81" t="n">
        <v>0.03</v>
      </c>
      <c r="F15" s="82" t="s">
        <v>57</v>
      </c>
      <c r="G15" s="83" t="s">
        <v>58</v>
      </c>
      <c r="H15" s="83" t="s">
        <v>59</v>
      </c>
      <c r="I15" s="82"/>
      <c r="J15" s="84" t="s">
        <v>60</v>
      </c>
      <c r="K15" s="84" t="s">
        <v>61</v>
      </c>
      <c r="L15" s="85" t="n">
        <v>0.05</v>
      </c>
      <c r="M15" s="85" t="n">
        <v>0.2</v>
      </c>
      <c r="N15" s="85" t="n">
        <v>0.3</v>
      </c>
      <c r="O15" s="85" t="n">
        <v>0.4</v>
      </c>
      <c r="P15" s="85" t="n">
        <v>0.95</v>
      </c>
      <c r="Q15" s="82" t="s">
        <v>62</v>
      </c>
      <c r="R15" s="82" t="s">
        <v>63</v>
      </c>
      <c r="S15" s="82" t="s">
        <v>64</v>
      </c>
      <c r="T15" s="82" t="s">
        <v>63</v>
      </c>
      <c r="U15" s="86"/>
      <c r="V15" s="87"/>
      <c r="W15" s="87"/>
      <c r="X15" s="87"/>
      <c r="Y15" s="88"/>
      <c r="Z15" s="89"/>
      <c r="AA15" s="90" t="str">
        <f aca="false">$G$15</f>
        <v>Porcentaje de Ejecución del Plan de Acción del Consejo Local de Gobierno</v>
      </c>
      <c r="AB15" s="91" t="n">
        <f aca="false">L15</f>
        <v>0.05</v>
      </c>
      <c r="AC15" s="87"/>
      <c r="AD15" s="92" t="n">
        <f aca="false">AC15/AB15</f>
        <v>0</v>
      </c>
      <c r="AE15" s="93"/>
      <c r="AF15" s="93"/>
      <c r="AG15" s="90" t="str">
        <f aca="false">$G$15</f>
        <v>Porcentaje de Ejecución del Plan de Acción del Consejo Local de Gobierno</v>
      </c>
      <c r="AH15" s="91" t="n">
        <f aca="false">M15</f>
        <v>0.2</v>
      </c>
      <c r="AI15" s="87"/>
      <c r="AJ15" s="92" t="n">
        <f aca="false">AI15/AH15</f>
        <v>0</v>
      </c>
      <c r="AK15" s="87"/>
      <c r="AL15" s="87"/>
      <c r="AM15" s="90" t="str">
        <f aca="false">$G$15</f>
        <v>Porcentaje de Ejecución del Plan de Acción del Consejo Local de Gobierno</v>
      </c>
      <c r="AN15" s="91" t="n">
        <f aca="false">N15</f>
        <v>0.3</v>
      </c>
      <c r="AO15" s="87"/>
      <c r="AP15" s="92" t="n">
        <f aca="false">AO15/AN15</f>
        <v>0</v>
      </c>
      <c r="AQ15" s="87"/>
      <c r="AR15" s="87"/>
      <c r="AS15" s="90" t="str">
        <f aca="false">$G$15</f>
        <v>Porcentaje de Ejecución del Plan de Acción del Consejo Local de Gobierno</v>
      </c>
      <c r="AT15" s="91" t="n">
        <f aca="false">O15</f>
        <v>0.4</v>
      </c>
      <c r="AU15" s="87"/>
      <c r="AV15" s="92" t="n">
        <f aca="false">AU15/AT15</f>
        <v>0</v>
      </c>
      <c r="AW15" s="94"/>
      <c r="AX15" s="87"/>
      <c r="AY15" s="90" t="str">
        <f aca="false">$G$15</f>
        <v>Porcentaje de Ejecución del Plan de Acción del Consejo Local de Gobierno</v>
      </c>
      <c r="AZ15" s="91" t="n">
        <f aca="false">P15</f>
        <v>0.95</v>
      </c>
      <c r="BA15" s="87"/>
      <c r="BB15" s="92" t="n">
        <f aca="false">BA15/AZ15</f>
        <v>0</v>
      </c>
      <c r="BC15" s="95" t="n">
        <f aca="false">BB15*E15</f>
        <v>0</v>
      </c>
      <c r="BD15" s="96"/>
    </row>
    <row r="16" customFormat="false" ht="105" hidden="false" customHeight="true" outlineLevel="0" collapsed="false">
      <c r="A16" s="97" t="n">
        <v>2</v>
      </c>
      <c r="B16" s="78"/>
      <c r="C16" s="79"/>
      <c r="D16" s="98" t="s">
        <v>65</v>
      </c>
      <c r="E16" s="99" t="n">
        <v>0.03</v>
      </c>
      <c r="F16" s="100" t="s">
        <v>66</v>
      </c>
      <c r="G16" s="101" t="s">
        <v>67</v>
      </c>
      <c r="H16" s="101" t="s">
        <v>68</v>
      </c>
      <c r="I16" s="100" t="s">
        <v>69</v>
      </c>
      <c r="J16" s="84" t="s">
        <v>60</v>
      </c>
      <c r="K16" s="84" t="s">
        <v>70</v>
      </c>
      <c r="L16" s="102"/>
      <c r="M16" s="102" t="n">
        <v>1</v>
      </c>
      <c r="N16" s="102"/>
      <c r="O16" s="102"/>
      <c r="P16" s="103" t="n">
        <v>1</v>
      </c>
      <c r="Q16" s="100" t="s">
        <v>62</v>
      </c>
      <c r="R16" s="100" t="s">
        <v>71</v>
      </c>
      <c r="S16" s="82" t="s">
        <v>64</v>
      </c>
      <c r="T16" s="100" t="s">
        <v>71</v>
      </c>
      <c r="U16" s="104"/>
      <c r="V16" s="105"/>
      <c r="W16" s="105"/>
      <c r="X16" s="105"/>
      <c r="Y16" s="106"/>
      <c r="Z16" s="107"/>
      <c r="AA16" s="90" t="str">
        <f aca="false">$G$16</f>
        <v>Porcentaje de Participación de los Ciudadanos en la Audiencia de Rendición de Cuentas</v>
      </c>
      <c r="AB16" s="91" t="n">
        <f aca="false">L16</f>
        <v>0</v>
      </c>
      <c r="AC16" s="87"/>
      <c r="AD16" s="92" t="e">
        <f aca="false">AC16/AB16</f>
        <v>#DIV/0!</v>
      </c>
      <c r="AE16" s="93"/>
      <c r="AF16" s="93"/>
      <c r="AG16" s="90" t="str">
        <f aca="false">$G$16</f>
        <v>Porcentaje de Participación de los Ciudadanos en la Audiencia de Rendición de Cuentas</v>
      </c>
      <c r="AH16" s="91" t="n">
        <f aca="false">M16</f>
        <v>1</v>
      </c>
      <c r="AI16" s="87"/>
      <c r="AJ16" s="92" t="n">
        <f aca="false">AI16/AH16</f>
        <v>0</v>
      </c>
      <c r="AK16" s="87"/>
      <c r="AL16" s="87"/>
      <c r="AM16" s="90" t="str">
        <f aca="false">$G$16</f>
        <v>Porcentaje de Participación de los Ciudadanos en la Audiencia de Rendición de Cuentas</v>
      </c>
      <c r="AN16" s="91" t="n">
        <f aca="false">N16</f>
        <v>0</v>
      </c>
      <c r="AO16" s="87"/>
      <c r="AP16" s="92" t="e">
        <f aca="false">AO16/AN16</f>
        <v>#DIV/0!</v>
      </c>
      <c r="AQ16" s="87"/>
      <c r="AR16" s="87"/>
      <c r="AS16" s="90" t="str">
        <f aca="false">$G$16</f>
        <v>Porcentaje de Participación de los Ciudadanos en la Audiencia de Rendición de Cuentas</v>
      </c>
      <c r="AT16" s="91" t="n">
        <f aca="false">O16</f>
        <v>0</v>
      </c>
      <c r="AU16" s="87"/>
      <c r="AV16" s="92" t="e">
        <f aca="false">AU16/AT16</f>
        <v>#DIV/0!</v>
      </c>
      <c r="AW16" s="94"/>
      <c r="AX16" s="87"/>
      <c r="AY16" s="90" t="str">
        <f aca="false">$G$16</f>
        <v>Porcentaje de Participación de los Ciudadanos en la Audiencia de Rendición de Cuentas</v>
      </c>
      <c r="AZ16" s="91" t="n">
        <f aca="false">P16</f>
        <v>1</v>
      </c>
      <c r="BA16" s="87"/>
      <c r="BB16" s="92" t="n">
        <f aca="false">BA16/AZ16</f>
        <v>0</v>
      </c>
      <c r="BC16" s="95" t="n">
        <f aca="false">BB16*E16</f>
        <v>0</v>
      </c>
      <c r="BD16" s="96"/>
    </row>
    <row r="17" customFormat="false" ht="102.75" hidden="false" customHeight="true" outlineLevel="0" collapsed="false">
      <c r="A17" s="97" t="n">
        <v>3</v>
      </c>
      <c r="B17" s="78"/>
      <c r="C17" s="79"/>
      <c r="D17" s="108" t="s">
        <v>72</v>
      </c>
      <c r="E17" s="109" t="n">
        <v>0.11</v>
      </c>
      <c r="F17" s="100" t="s">
        <v>66</v>
      </c>
      <c r="G17" s="101" t="s">
        <v>73</v>
      </c>
      <c r="H17" s="110" t="s">
        <v>74</v>
      </c>
      <c r="I17" s="111"/>
      <c r="J17" s="84" t="s">
        <v>75</v>
      </c>
      <c r="K17" s="84" t="s">
        <v>76</v>
      </c>
      <c r="L17" s="112"/>
      <c r="M17" s="112"/>
      <c r="N17" s="112"/>
      <c r="O17" s="112" t="n">
        <v>0.4</v>
      </c>
      <c r="P17" s="112" t="n">
        <v>0.4</v>
      </c>
      <c r="Q17" s="111" t="s">
        <v>77</v>
      </c>
      <c r="R17" s="111" t="s">
        <v>78</v>
      </c>
      <c r="S17" s="82" t="s">
        <v>64</v>
      </c>
      <c r="T17" s="111" t="s">
        <v>78</v>
      </c>
      <c r="U17" s="113"/>
      <c r="V17" s="114"/>
      <c r="W17" s="114"/>
      <c r="X17" s="114"/>
      <c r="Y17" s="115"/>
      <c r="Z17" s="116"/>
      <c r="AA17" s="90" t="str">
        <f aca="false">$G$17</f>
        <v>Porcentaje de Avance en el Cumplimiento Fisico del Plan de Desarrollo Local</v>
      </c>
      <c r="AB17" s="91" t="n">
        <f aca="false">L17</f>
        <v>0</v>
      </c>
      <c r="AC17" s="117"/>
      <c r="AD17" s="92" t="e">
        <f aca="false">AC17/AB17</f>
        <v>#DIV/0!</v>
      </c>
      <c r="AE17" s="118"/>
      <c r="AF17" s="118"/>
      <c r="AG17" s="90" t="str">
        <f aca="false">$G$17</f>
        <v>Porcentaje de Avance en el Cumplimiento Fisico del Plan de Desarrollo Local</v>
      </c>
      <c r="AH17" s="91" t="n">
        <f aca="false">M17</f>
        <v>0</v>
      </c>
      <c r="AI17" s="117"/>
      <c r="AJ17" s="92" t="e">
        <f aca="false">AI17/AH17</f>
        <v>#DIV/0!</v>
      </c>
      <c r="AK17" s="117"/>
      <c r="AL17" s="117"/>
      <c r="AM17" s="90" t="str">
        <f aca="false">$G$17</f>
        <v>Porcentaje de Avance en el Cumplimiento Fisico del Plan de Desarrollo Local</v>
      </c>
      <c r="AN17" s="91" t="n">
        <f aca="false">N17</f>
        <v>0</v>
      </c>
      <c r="AO17" s="117"/>
      <c r="AP17" s="92" t="e">
        <f aca="false">AO17/AN17</f>
        <v>#DIV/0!</v>
      </c>
      <c r="AQ17" s="117"/>
      <c r="AR17" s="117"/>
      <c r="AS17" s="90" t="str">
        <f aca="false">$G$17</f>
        <v>Porcentaje de Avance en el Cumplimiento Fisico del Plan de Desarrollo Local</v>
      </c>
      <c r="AT17" s="91" t="n">
        <f aca="false">O17</f>
        <v>0.4</v>
      </c>
      <c r="AU17" s="117"/>
      <c r="AV17" s="92" t="n">
        <f aca="false">AU17/AT17</f>
        <v>0</v>
      </c>
      <c r="AW17" s="119"/>
      <c r="AX17" s="117"/>
      <c r="AY17" s="90" t="str">
        <f aca="false">$G$17</f>
        <v>Porcentaje de Avance en el Cumplimiento Fisico del Plan de Desarrollo Local</v>
      </c>
      <c r="AZ17" s="91" t="n">
        <f aca="false">P17</f>
        <v>0.4</v>
      </c>
      <c r="BA17" s="117"/>
      <c r="BB17" s="92" t="n">
        <f aca="false">BA17/AZ17</f>
        <v>0</v>
      </c>
      <c r="BC17" s="95" t="n">
        <f aca="false">BB17*E17</f>
        <v>0</v>
      </c>
      <c r="BD17" s="120"/>
    </row>
    <row r="18" customFormat="false" ht="77.25" hidden="false" customHeight="true" outlineLevel="0" collapsed="false">
      <c r="A18" s="121"/>
      <c r="B18" s="78"/>
      <c r="C18" s="79"/>
      <c r="D18" s="122" t="s">
        <v>79</v>
      </c>
      <c r="E18" s="123" t="n">
        <v>0.17</v>
      </c>
      <c r="F18" s="124"/>
      <c r="G18" s="125"/>
      <c r="H18" s="126"/>
      <c r="I18" s="127"/>
      <c r="J18" s="84"/>
      <c r="K18" s="84"/>
      <c r="L18" s="128"/>
      <c r="M18" s="128"/>
      <c r="N18" s="128"/>
      <c r="O18" s="128"/>
      <c r="P18" s="128"/>
      <c r="Q18" s="127"/>
      <c r="R18" s="127"/>
      <c r="S18" s="129"/>
      <c r="T18" s="129"/>
      <c r="U18" s="129"/>
      <c r="V18" s="130"/>
      <c r="W18" s="130"/>
      <c r="X18" s="130"/>
      <c r="Y18" s="131"/>
      <c r="Z18" s="132"/>
      <c r="AA18" s="133"/>
      <c r="AB18" s="91"/>
      <c r="AC18" s="130"/>
      <c r="AD18" s="92"/>
      <c r="AE18" s="134"/>
      <c r="AF18" s="134"/>
      <c r="AG18" s="133"/>
      <c r="AH18" s="91"/>
      <c r="AI18" s="130"/>
      <c r="AJ18" s="92"/>
      <c r="AK18" s="130"/>
      <c r="AL18" s="130"/>
      <c r="AM18" s="133"/>
      <c r="AN18" s="91"/>
      <c r="AO18" s="130"/>
      <c r="AP18" s="92"/>
      <c r="AQ18" s="130"/>
      <c r="AR18" s="130"/>
      <c r="AS18" s="133"/>
      <c r="AT18" s="91"/>
      <c r="AU18" s="130"/>
      <c r="AV18" s="92"/>
      <c r="AW18" s="135"/>
      <c r="AX18" s="130"/>
      <c r="AY18" s="133"/>
      <c r="AZ18" s="91"/>
      <c r="BA18" s="130"/>
      <c r="BB18" s="92"/>
      <c r="BC18" s="95"/>
      <c r="BD18" s="136"/>
    </row>
    <row r="19" customFormat="false" ht="201" hidden="false" customHeight="true" outlineLevel="0" collapsed="false">
      <c r="A19" s="77" t="n">
        <v>4</v>
      </c>
      <c r="B19" s="78"/>
      <c r="C19" s="137" t="s">
        <v>80</v>
      </c>
      <c r="D19" s="138" t="s">
        <v>81</v>
      </c>
      <c r="E19" s="139" t="n">
        <v>0.04</v>
      </c>
      <c r="F19" s="82" t="s">
        <v>57</v>
      </c>
      <c r="G19" s="140" t="s">
        <v>82</v>
      </c>
      <c r="H19" s="140" t="s">
        <v>83</v>
      </c>
      <c r="I19" s="82" t="s">
        <v>84</v>
      </c>
      <c r="J19" s="84" t="s">
        <v>85</v>
      </c>
      <c r="K19" s="84" t="s">
        <v>86</v>
      </c>
      <c r="L19" s="85" t="n">
        <v>1</v>
      </c>
      <c r="M19" s="85" t="n">
        <v>1</v>
      </c>
      <c r="N19" s="85" t="n">
        <v>1</v>
      </c>
      <c r="O19" s="85" t="n">
        <v>1</v>
      </c>
      <c r="P19" s="85" t="n">
        <v>1</v>
      </c>
      <c r="Q19" s="82" t="s">
        <v>62</v>
      </c>
      <c r="R19" s="82" t="s">
        <v>87</v>
      </c>
      <c r="S19" s="82" t="s">
        <v>88</v>
      </c>
      <c r="T19" s="82" t="s">
        <v>87</v>
      </c>
      <c r="U19" s="86"/>
      <c r="V19" s="87"/>
      <c r="W19" s="87"/>
      <c r="X19" s="87"/>
      <c r="Y19" s="131"/>
      <c r="Z19" s="89"/>
      <c r="AA19" s="90" t="str">
        <f aca="false">$G$19</f>
        <v>Porcentaje de Respuestas Oportunas de los ejercicios de control politico, derechos de petición y/o solicitudes de información que realice el Concejo de Bogota D.C y el Congreso de la República</v>
      </c>
      <c r="AB19" s="91" t="n">
        <f aca="false">L19</f>
        <v>1</v>
      </c>
      <c r="AC19" s="87"/>
      <c r="AD19" s="92" t="n">
        <f aca="false">AC19/AB19</f>
        <v>0</v>
      </c>
      <c r="AE19" s="93"/>
      <c r="AF19" s="93"/>
      <c r="AG19" s="90" t="str">
        <f aca="false">$G$19</f>
        <v>Porcentaje de Respuestas Oportunas de los ejercicios de control politico, derechos de petición y/o solicitudes de información que realice el Concejo de Bogota D.C y el Congreso de la República</v>
      </c>
      <c r="AH19" s="91" t="n">
        <f aca="false">M19</f>
        <v>1</v>
      </c>
      <c r="AI19" s="87"/>
      <c r="AJ19" s="92" t="n">
        <f aca="false">AI19/AH19</f>
        <v>0</v>
      </c>
      <c r="AK19" s="87"/>
      <c r="AL19" s="87"/>
      <c r="AM19" s="90" t="str">
        <f aca="false">$G$19</f>
        <v>Porcentaje de Respuestas Oportunas de los ejercicios de control politico, derechos de petición y/o solicitudes de información que realice el Concejo de Bogota D.C y el Congreso de la República</v>
      </c>
      <c r="AN19" s="91" t="n">
        <f aca="false">N19</f>
        <v>1</v>
      </c>
      <c r="AO19" s="87"/>
      <c r="AP19" s="92" t="n">
        <f aca="false">AO19/AN19</f>
        <v>0</v>
      </c>
      <c r="AQ19" s="87"/>
      <c r="AR19" s="87"/>
      <c r="AS19" s="90" t="str">
        <f aca="false">$G$19</f>
        <v>Porcentaje de Respuestas Oportunas de los ejercicios de control politico, derechos de petición y/o solicitudes de información que realice el Concejo de Bogota D.C y el Congreso de la República</v>
      </c>
      <c r="AT19" s="91" t="n">
        <f aca="false">O19</f>
        <v>1</v>
      </c>
      <c r="AU19" s="87"/>
      <c r="AV19" s="92" t="n">
        <f aca="false">AU19/AT19</f>
        <v>0</v>
      </c>
      <c r="AW19" s="94"/>
      <c r="AX19" s="87"/>
      <c r="AY19" s="90" t="str">
        <f aca="false">$G$19</f>
        <v>Porcentaje de Respuestas Oportunas de los ejercicios de control politico, derechos de petición y/o solicitudes de información que realice el Concejo de Bogota D.C y el Congreso de la República</v>
      </c>
      <c r="AZ19" s="91" t="n">
        <f aca="false">P19</f>
        <v>1</v>
      </c>
      <c r="BA19" s="87"/>
      <c r="BB19" s="92" t="n">
        <f aca="false">BA19/AZ19</f>
        <v>0</v>
      </c>
      <c r="BC19" s="95" t="n">
        <f aca="false">BB19*E19</f>
        <v>0</v>
      </c>
      <c r="BD19" s="96"/>
    </row>
    <row r="20" customFormat="false" ht="122.25" hidden="false" customHeight="true" outlineLevel="0" collapsed="false">
      <c r="A20" s="121"/>
      <c r="B20" s="78"/>
      <c r="C20" s="137"/>
      <c r="D20" s="122" t="s">
        <v>79</v>
      </c>
      <c r="E20" s="141" t="n">
        <v>0.04</v>
      </c>
      <c r="F20" s="142"/>
      <c r="G20" s="143"/>
      <c r="H20" s="144"/>
      <c r="I20" s="145"/>
      <c r="J20" s="84"/>
      <c r="K20" s="84"/>
      <c r="L20" s="146"/>
      <c r="M20" s="146"/>
      <c r="N20" s="146"/>
      <c r="O20" s="128"/>
      <c r="P20" s="127"/>
      <c r="Q20" s="127"/>
      <c r="R20" s="127"/>
      <c r="S20" s="147"/>
      <c r="T20" s="147"/>
      <c r="U20" s="129"/>
      <c r="V20" s="130"/>
      <c r="W20" s="130"/>
      <c r="X20" s="130"/>
      <c r="Y20" s="131"/>
      <c r="Z20" s="132"/>
      <c r="AA20" s="133"/>
      <c r="AB20" s="91"/>
      <c r="AC20" s="130"/>
      <c r="AD20" s="92"/>
      <c r="AE20" s="134"/>
      <c r="AF20" s="134"/>
      <c r="AG20" s="133"/>
      <c r="AH20" s="91"/>
      <c r="AI20" s="130"/>
      <c r="AJ20" s="92"/>
      <c r="AK20" s="130"/>
      <c r="AL20" s="130"/>
      <c r="AM20" s="133"/>
      <c r="AN20" s="91"/>
      <c r="AO20" s="130"/>
      <c r="AP20" s="92"/>
      <c r="AQ20" s="130"/>
      <c r="AR20" s="130"/>
      <c r="AS20" s="133"/>
      <c r="AT20" s="91"/>
      <c r="AU20" s="130"/>
      <c r="AV20" s="92"/>
      <c r="AW20" s="135"/>
      <c r="AX20" s="130"/>
      <c r="AY20" s="133"/>
      <c r="AZ20" s="91"/>
      <c r="BA20" s="130"/>
      <c r="BB20" s="92"/>
      <c r="BC20" s="95"/>
      <c r="BD20" s="136"/>
    </row>
    <row r="21" customFormat="false" ht="75" hidden="false" customHeight="true" outlineLevel="0" collapsed="false">
      <c r="A21" s="77" t="n">
        <v>5</v>
      </c>
      <c r="B21" s="78"/>
      <c r="C21" s="148" t="s">
        <v>89</v>
      </c>
      <c r="D21" s="149" t="s">
        <v>90</v>
      </c>
      <c r="E21" s="150" t="n">
        <v>0.03</v>
      </c>
      <c r="F21" s="82" t="s">
        <v>57</v>
      </c>
      <c r="G21" s="151" t="s">
        <v>91</v>
      </c>
      <c r="H21" s="140" t="s">
        <v>92</v>
      </c>
      <c r="I21" s="82" t="s">
        <v>93</v>
      </c>
      <c r="J21" s="84" t="s">
        <v>60</v>
      </c>
      <c r="K21" s="84" t="s">
        <v>94</v>
      </c>
      <c r="L21" s="152" t="n">
        <v>1</v>
      </c>
      <c r="M21" s="153"/>
      <c r="N21" s="85"/>
      <c r="O21" s="85"/>
      <c r="P21" s="82" t="n">
        <v>1</v>
      </c>
      <c r="Q21" s="82" t="s">
        <v>62</v>
      </c>
      <c r="R21" s="82" t="s">
        <v>95</v>
      </c>
      <c r="S21" s="86" t="s">
        <v>96</v>
      </c>
      <c r="T21" s="82" t="s">
        <v>95</v>
      </c>
      <c r="U21" s="86"/>
      <c r="V21" s="87"/>
      <c r="W21" s="87"/>
      <c r="X21" s="87"/>
      <c r="Y21" s="131"/>
      <c r="Z21" s="89"/>
      <c r="AA21" s="90" t="str">
        <f aca="false">$G$21</f>
        <v>Plan de Comunicaciones Formulado e Implementado</v>
      </c>
      <c r="AB21" s="90" t="n">
        <f aca="false">L21</f>
        <v>1</v>
      </c>
      <c r="AC21" s="87"/>
      <c r="AD21" s="92" t="n">
        <f aca="false">AC21/AB21</f>
        <v>0</v>
      </c>
      <c r="AE21" s="93"/>
      <c r="AF21" s="93"/>
      <c r="AG21" s="90" t="str">
        <f aca="false">$G$21</f>
        <v>Plan de Comunicaciones Formulado e Implementado</v>
      </c>
      <c r="AH21" s="90" t="n">
        <f aca="false">M21</f>
        <v>0</v>
      </c>
      <c r="AI21" s="87"/>
      <c r="AJ21" s="92" t="e">
        <f aca="false">AI21/AH21</f>
        <v>#DIV/0!</v>
      </c>
      <c r="AK21" s="87"/>
      <c r="AL21" s="87"/>
      <c r="AM21" s="90" t="str">
        <f aca="false">$G$21</f>
        <v>Plan de Comunicaciones Formulado e Implementado</v>
      </c>
      <c r="AN21" s="90" t="n">
        <f aca="false">N21</f>
        <v>0</v>
      </c>
      <c r="AO21" s="87"/>
      <c r="AP21" s="92" t="e">
        <f aca="false">AO21/AN21</f>
        <v>#DIV/0!</v>
      </c>
      <c r="AQ21" s="87"/>
      <c r="AR21" s="87"/>
      <c r="AS21" s="90" t="str">
        <f aca="false">$G$21</f>
        <v>Plan de Comunicaciones Formulado e Implementado</v>
      </c>
      <c r="AT21" s="90" t="n">
        <f aca="false">O21</f>
        <v>0</v>
      </c>
      <c r="AU21" s="87"/>
      <c r="AV21" s="92" t="e">
        <f aca="false">AU21/AT21</f>
        <v>#DIV/0!</v>
      </c>
      <c r="AW21" s="94"/>
      <c r="AX21" s="87"/>
      <c r="AY21" s="90" t="str">
        <f aca="false">$G$21</f>
        <v>Plan de Comunicaciones Formulado e Implementado</v>
      </c>
      <c r="AZ21" s="90" t="n">
        <f aca="false">P21</f>
        <v>1</v>
      </c>
      <c r="BA21" s="87"/>
      <c r="BB21" s="92" t="n">
        <f aca="false">BA21/AZ21</f>
        <v>0</v>
      </c>
      <c r="BC21" s="95" t="n">
        <f aca="false">BB21*E21</f>
        <v>0</v>
      </c>
      <c r="BD21" s="96"/>
    </row>
    <row r="22" customFormat="false" ht="96.75" hidden="false" customHeight="true" outlineLevel="0" collapsed="false">
      <c r="A22" s="97" t="n">
        <v>6</v>
      </c>
      <c r="B22" s="78"/>
      <c r="C22" s="148"/>
      <c r="D22" s="154" t="s">
        <v>97</v>
      </c>
      <c r="E22" s="155" t="n">
        <v>0.02</v>
      </c>
      <c r="F22" s="100" t="s">
        <v>57</v>
      </c>
      <c r="G22" s="156" t="s">
        <v>98</v>
      </c>
      <c r="H22" s="157" t="s">
        <v>99</v>
      </c>
      <c r="I22" s="158" t="s">
        <v>93</v>
      </c>
      <c r="J22" s="84" t="s">
        <v>60</v>
      </c>
      <c r="K22" s="84" t="s">
        <v>100</v>
      </c>
      <c r="L22" s="152"/>
      <c r="M22" s="152" t="n">
        <v>2</v>
      </c>
      <c r="N22" s="152" t="n">
        <v>1</v>
      </c>
      <c r="O22" s="152" t="n">
        <v>1</v>
      </c>
      <c r="P22" s="158" t="n">
        <v>3</v>
      </c>
      <c r="Q22" s="158" t="s">
        <v>62</v>
      </c>
      <c r="R22" s="82" t="s">
        <v>95</v>
      </c>
      <c r="S22" s="86" t="s">
        <v>96</v>
      </c>
      <c r="T22" s="82" t="s">
        <v>95</v>
      </c>
      <c r="U22" s="159"/>
      <c r="V22" s="105"/>
      <c r="W22" s="105"/>
      <c r="X22" s="105"/>
      <c r="Y22" s="160"/>
      <c r="Z22" s="107"/>
      <c r="AA22" s="90" t="str">
        <f aca="false">$G$22</f>
        <v>Campañas Externas Realizadas</v>
      </c>
      <c r="AB22" s="90" t="n">
        <f aca="false">L22</f>
        <v>0</v>
      </c>
      <c r="AC22" s="87"/>
      <c r="AD22" s="92" t="e">
        <f aca="false">AC22/AB22</f>
        <v>#DIV/0!</v>
      </c>
      <c r="AE22" s="93"/>
      <c r="AF22" s="93"/>
      <c r="AG22" s="90" t="str">
        <f aca="false">$G$22</f>
        <v>Campañas Externas Realizadas</v>
      </c>
      <c r="AH22" s="90" t="n">
        <f aca="false">M22</f>
        <v>2</v>
      </c>
      <c r="AI22" s="87"/>
      <c r="AJ22" s="92" t="n">
        <f aca="false">AI22/AH22</f>
        <v>0</v>
      </c>
      <c r="AK22" s="87"/>
      <c r="AL22" s="87"/>
      <c r="AM22" s="90" t="str">
        <f aca="false">$G$22</f>
        <v>Campañas Externas Realizadas</v>
      </c>
      <c r="AN22" s="90" t="n">
        <f aca="false">N22</f>
        <v>1</v>
      </c>
      <c r="AO22" s="87"/>
      <c r="AP22" s="92" t="n">
        <f aca="false">AO22/AN22</f>
        <v>0</v>
      </c>
      <c r="AQ22" s="87"/>
      <c r="AR22" s="87"/>
      <c r="AS22" s="90" t="str">
        <f aca="false">$G$22</f>
        <v>Campañas Externas Realizadas</v>
      </c>
      <c r="AT22" s="90" t="n">
        <f aca="false">O22</f>
        <v>1</v>
      </c>
      <c r="AU22" s="87"/>
      <c r="AV22" s="92" t="n">
        <f aca="false">AU22/AT22</f>
        <v>0</v>
      </c>
      <c r="AW22" s="94"/>
      <c r="AX22" s="87"/>
      <c r="AY22" s="90" t="str">
        <f aca="false">$G$22</f>
        <v>Campañas Externas Realizadas</v>
      </c>
      <c r="AZ22" s="90" t="n">
        <f aca="false">P22</f>
        <v>3</v>
      </c>
      <c r="BA22" s="87"/>
      <c r="BB22" s="92" t="n">
        <f aca="false">BA22/AZ22</f>
        <v>0</v>
      </c>
      <c r="BC22" s="95" t="n">
        <f aca="false">BB22*E22</f>
        <v>0</v>
      </c>
      <c r="BD22" s="96"/>
    </row>
    <row r="23" customFormat="false" ht="97.5" hidden="false" customHeight="true" outlineLevel="0" collapsed="false">
      <c r="A23" s="77" t="n">
        <v>7</v>
      </c>
      <c r="B23" s="78"/>
      <c r="C23" s="148"/>
      <c r="D23" s="161" t="s">
        <v>101</v>
      </c>
      <c r="E23" s="155" t="n">
        <v>0.02</v>
      </c>
      <c r="F23" s="100" t="s">
        <v>57</v>
      </c>
      <c r="G23" s="162" t="s">
        <v>102</v>
      </c>
      <c r="H23" s="157" t="s">
        <v>103</v>
      </c>
      <c r="I23" s="158" t="s">
        <v>93</v>
      </c>
      <c r="J23" s="84" t="s">
        <v>60</v>
      </c>
      <c r="K23" s="84" t="s">
        <v>104</v>
      </c>
      <c r="L23" s="152" t="n">
        <v>2</v>
      </c>
      <c r="M23" s="152" t="n">
        <v>2</v>
      </c>
      <c r="N23" s="152" t="n">
        <v>2</v>
      </c>
      <c r="O23" s="152" t="n">
        <v>3</v>
      </c>
      <c r="P23" s="158" t="n">
        <v>9</v>
      </c>
      <c r="Q23" s="158" t="s">
        <v>62</v>
      </c>
      <c r="R23" s="82" t="s">
        <v>95</v>
      </c>
      <c r="S23" s="86" t="s">
        <v>96</v>
      </c>
      <c r="T23" s="82" t="s">
        <v>95</v>
      </c>
      <c r="U23" s="159"/>
      <c r="V23" s="105"/>
      <c r="W23" s="105"/>
      <c r="X23" s="105"/>
      <c r="Y23" s="160"/>
      <c r="Z23" s="107"/>
      <c r="AA23" s="90" t="str">
        <f aca="false">$G$23</f>
        <v>Campañas Internas Realizadas</v>
      </c>
      <c r="AB23" s="90" t="n">
        <f aca="false">L23</f>
        <v>2</v>
      </c>
      <c r="AC23" s="87"/>
      <c r="AD23" s="92" t="n">
        <f aca="false">AC23/AB23</f>
        <v>0</v>
      </c>
      <c r="AE23" s="93"/>
      <c r="AF23" s="93"/>
      <c r="AG23" s="90" t="str">
        <f aca="false">$G$23</f>
        <v>Campañas Internas Realizadas</v>
      </c>
      <c r="AH23" s="90" t="n">
        <f aca="false">M23</f>
        <v>2</v>
      </c>
      <c r="AI23" s="87"/>
      <c r="AJ23" s="92" t="n">
        <f aca="false">AI23/AH23</f>
        <v>0</v>
      </c>
      <c r="AK23" s="87"/>
      <c r="AL23" s="87"/>
      <c r="AM23" s="90" t="str">
        <f aca="false">$G$23</f>
        <v>Campañas Internas Realizadas</v>
      </c>
      <c r="AN23" s="90" t="n">
        <f aca="false">N23</f>
        <v>2</v>
      </c>
      <c r="AO23" s="87"/>
      <c r="AP23" s="92" t="n">
        <f aca="false">AO23/AN23</f>
        <v>0</v>
      </c>
      <c r="AQ23" s="87"/>
      <c r="AR23" s="87"/>
      <c r="AS23" s="90" t="str">
        <f aca="false">$G$23</f>
        <v>Campañas Internas Realizadas</v>
      </c>
      <c r="AT23" s="90" t="n">
        <f aca="false">O23</f>
        <v>3</v>
      </c>
      <c r="AU23" s="87"/>
      <c r="AV23" s="92" t="n">
        <f aca="false">AU23/AT23</f>
        <v>0</v>
      </c>
      <c r="AW23" s="94"/>
      <c r="AX23" s="87"/>
      <c r="AY23" s="90" t="str">
        <f aca="false">$G$23</f>
        <v>Campañas Internas Realizadas</v>
      </c>
      <c r="AZ23" s="90" t="n">
        <f aca="false">P23</f>
        <v>9</v>
      </c>
      <c r="BA23" s="87"/>
      <c r="BB23" s="92" t="n">
        <f aca="false">BA23/AZ23</f>
        <v>0</v>
      </c>
      <c r="BC23" s="95" t="n">
        <f aca="false">BB23*E23</f>
        <v>0</v>
      </c>
      <c r="BD23" s="96"/>
    </row>
    <row r="24" customFormat="false" ht="97.5" hidden="false" customHeight="true" outlineLevel="0" collapsed="false">
      <c r="A24" s="121"/>
      <c r="B24" s="78"/>
      <c r="C24" s="148"/>
      <c r="D24" s="163" t="s">
        <v>79</v>
      </c>
      <c r="E24" s="164" t="n">
        <v>0.07</v>
      </c>
      <c r="F24" s="142"/>
      <c r="G24" s="165"/>
      <c r="H24" s="144"/>
      <c r="I24" s="145"/>
      <c r="J24" s="84"/>
      <c r="K24" s="84"/>
      <c r="L24" s="146"/>
      <c r="M24" s="146"/>
      <c r="N24" s="146"/>
      <c r="O24" s="128"/>
      <c r="P24" s="127"/>
      <c r="Q24" s="127"/>
      <c r="R24" s="127"/>
      <c r="S24" s="147"/>
      <c r="T24" s="147"/>
      <c r="U24" s="129"/>
      <c r="V24" s="130"/>
      <c r="W24" s="130"/>
      <c r="X24" s="130"/>
      <c r="Y24" s="131"/>
      <c r="Z24" s="132"/>
      <c r="AA24" s="133"/>
      <c r="AB24" s="91"/>
      <c r="AC24" s="130"/>
      <c r="AD24" s="92" t="e">
        <f aca="false">AC24/AB24</f>
        <v>#DIV/0!</v>
      </c>
      <c r="AE24" s="134"/>
      <c r="AF24" s="134"/>
      <c r="AG24" s="133"/>
      <c r="AH24" s="91"/>
      <c r="AI24" s="130"/>
      <c r="AJ24" s="92"/>
      <c r="AK24" s="130"/>
      <c r="AL24" s="130"/>
      <c r="AM24" s="133"/>
      <c r="AN24" s="91"/>
      <c r="AO24" s="130"/>
      <c r="AP24" s="92"/>
      <c r="AQ24" s="130"/>
      <c r="AR24" s="130"/>
      <c r="AS24" s="133"/>
      <c r="AT24" s="91"/>
      <c r="AU24" s="130"/>
      <c r="AV24" s="92"/>
      <c r="AW24" s="135"/>
      <c r="AX24" s="130"/>
      <c r="AY24" s="133"/>
      <c r="AZ24" s="91"/>
      <c r="BA24" s="130"/>
      <c r="BB24" s="92"/>
      <c r="BC24" s="95"/>
      <c r="BD24" s="136"/>
    </row>
    <row r="25" customFormat="false" ht="172.45" hidden="false" customHeight="true" outlineLevel="0" collapsed="false">
      <c r="A25" s="77" t="n">
        <v>8</v>
      </c>
      <c r="B25" s="78"/>
      <c r="C25" s="166" t="s">
        <v>105</v>
      </c>
      <c r="D25" s="157" t="s">
        <v>106</v>
      </c>
      <c r="E25" s="150" t="n">
        <v>0.01</v>
      </c>
      <c r="F25" s="167" t="s">
        <v>66</v>
      </c>
      <c r="G25" s="168" t="s">
        <v>107</v>
      </c>
      <c r="H25" s="168" t="s">
        <v>108</v>
      </c>
      <c r="I25" s="82"/>
      <c r="J25" s="84"/>
      <c r="K25" s="84" t="s">
        <v>109</v>
      </c>
      <c r="L25" s="169"/>
      <c r="M25" s="169"/>
      <c r="N25" s="169"/>
      <c r="O25" s="112" t="n">
        <v>0.1</v>
      </c>
      <c r="P25" s="112" t="n">
        <v>0.1</v>
      </c>
      <c r="Q25" s="82" t="s">
        <v>62</v>
      </c>
      <c r="R25" s="82" t="s">
        <v>110</v>
      </c>
      <c r="S25" s="82" t="s">
        <v>111</v>
      </c>
      <c r="T25" s="169" t="s">
        <v>112</v>
      </c>
      <c r="U25" s="86"/>
      <c r="V25" s="87"/>
      <c r="W25" s="87"/>
      <c r="X25" s="87"/>
      <c r="Y25" s="160"/>
      <c r="Z25" s="89"/>
      <c r="AA25" s="90" t="str">
        <f aca="false">$G$25</f>
        <v>Porcentaje de Actuaciones de Obras Anteriores a la Ley 1801-2016 Archivadas Antes del 30 de Junio de 2018</v>
      </c>
      <c r="AB25" s="91" t="n">
        <f aca="false">L25</f>
        <v>0</v>
      </c>
      <c r="AC25" s="87"/>
      <c r="AD25" s="92" t="e">
        <f aca="false">AC25/AB25</f>
        <v>#DIV/0!</v>
      </c>
      <c r="AE25" s="170"/>
      <c r="AF25" s="93"/>
      <c r="AG25" s="90" t="str">
        <f aca="false">$G$25</f>
        <v>Porcentaje de Actuaciones de Obras Anteriores a la Ley 1801-2016 Archivadas Antes del 30 de Junio de 2018</v>
      </c>
      <c r="AH25" s="91" t="n">
        <f aca="false">M25</f>
        <v>0</v>
      </c>
      <c r="AI25" s="87"/>
      <c r="AJ25" s="92" t="e">
        <f aca="false">AI25/AH25</f>
        <v>#DIV/0!</v>
      </c>
      <c r="AK25" s="87"/>
      <c r="AL25" s="87"/>
      <c r="AM25" s="90" t="str">
        <f aca="false">$G$25</f>
        <v>Porcentaje de Actuaciones de Obras Anteriores a la Ley 1801-2016 Archivadas Antes del 30 de Junio de 2018</v>
      </c>
      <c r="AN25" s="91" t="n">
        <f aca="false">N25</f>
        <v>0</v>
      </c>
      <c r="AO25" s="87"/>
      <c r="AP25" s="92" t="e">
        <f aca="false">AO25/AN25</f>
        <v>#DIV/0!</v>
      </c>
      <c r="AQ25" s="87"/>
      <c r="AR25" s="87"/>
      <c r="AS25" s="90" t="str">
        <f aca="false">$G$25</f>
        <v>Porcentaje de Actuaciones de Obras Anteriores a la Ley 1801-2016 Archivadas Antes del 30 de Junio de 2018</v>
      </c>
      <c r="AT25" s="91" t="n">
        <f aca="false">O25</f>
        <v>0.1</v>
      </c>
      <c r="AU25" s="87"/>
      <c r="AV25" s="92" t="n">
        <f aca="false">AU25/AT25</f>
        <v>0</v>
      </c>
      <c r="AW25" s="94"/>
      <c r="AX25" s="87"/>
      <c r="AY25" s="90" t="str">
        <f aca="false">$G$25</f>
        <v>Porcentaje de Actuaciones de Obras Anteriores a la Ley 1801-2016 Archivadas Antes del 30 de Junio de 2018</v>
      </c>
      <c r="AZ25" s="91" t="n">
        <f aca="false">P25</f>
        <v>0.1</v>
      </c>
      <c r="BA25" s="87"/>
      <c r="BB25" s="92" t="n">
        <f aca="false">BA25/AZ25</f>
        <v>0</v>
      </c>
      <c r="BC25" s="95" t="n">
        <f aca="false">BB25*E25</f>
        <v>0</v>
      </c>
      <c r="BD25" s="96"/>
    </row>
    <row r="26" customFormat="false" ht="167.45" hidden="false" customHeight="true" outlineLevel="0" collapsed="false">
      <c r="A26" s="97" t="n">
        <v>9</v>
      </c>
      <c r="B26" s="78"/>
      <c r="C26" s="166"/>
      <c r="D26" s="108" t="s">
        <v>113</v>
      </c>
      <c r="E26" s="150" t="n">
        <v>0.01</v>
      </c>
      <c r="F26" s="171" t="s">
        <v>57</v>
      </c>
      <c r="G26" s="168" t="s">
        <v>114</v>
      </c>
      <c r="H26" s="168" t="s">
        <v>115</v>
      </c>
      <c r="I26" s="100"/>
      <c r="J26" s="84"/>
      <c r="K26" s="84" t="s">
        <v>116</v>
      </c>
      <c r="L26" s="169"/>
      <c r="M26" s="169"/>
      <c r="N26" s="169"/>
      <c r="O26" s="112" t="n">
        <v>0.1</v>
      </c>
      <c r="P26" s="112" t="n">
        <v>0.1</v>
      </c>
      <c r="Q26" s="82" t="s">
        <v>62</v>
      </c>
      <c r="R26" s="82" t="s">
        <v>110</v>
      </c>
      <c r="S26" s="100" t="s">
        <v>117</v>
      </c>
      <c r="T26" s="169" t="s">
        <v>112</v>
      </c>
      <c r="U26" s="104"/>
      <c r="V26" s="105"/>
      <c r="W26" s="105"/>
      <c r="X26" s="105"/>
      <c r="Y26" s="160"/>
      <c r="Z26" s="107"/>
      <c r="AA26" s="90" t="str">
        <f aca="false">$G$26</f>
        <v>Porcentaje de Actuaciones de Establecimiento de Comercio Anteriores a la Ley 1801-2016 Archivadas Antes del 30 de Junio de 2018</v>
      </c>
      <c r="AB26" s="91" t="n">
        <f aca="false">L26</f>
        <v>0</v>
      </c>
      <c r="AC26" s="87"/>
      <c r="AD26" s="92" t="e">
        <f aca="false">AC26/AB26</f>
        <v>#DIV/0!</v>
      </c>
      <c r="AE26" s="170"/>
      <c r="AF26" s="93"/>
      <c r="AG26" s="90" t="str">
        <f aca="false">$G$26</f>
        <v>Porcentaje de Actuaciones de Establecimiento de Comercio Anteriores a la Ley 1801-2016 Archivadas Antes del 30 de Junio de 2018</v>
      </c>
      <c r="AH26" s="91" t="n">
        <f aca="false">M26</f>
        <v>0</v>
      </c>
      <c r="AI26" s="87"/>
      <c r="AJ26" s="92" t="e">
        <f aca="false">AI26/AH26</f>
        <v>#DIV/0!</v>
      </c>
      <c r="AK26" s="87"/>
      <c r="AL26" s="87"/>
      <c r="AM26" s="90" t="str">
        <f aca="false">$G$26</f>
        <v>Porcentaje de Actuaciones de Establecimiento de Comercio Anteriores a la Ley 1801-2016 Archivadas Antes del 30 de Junio de 2018</v>
      </c>
      <c r="AN26" s="91" t="n">
        <f aca="false">N26</f>
        <v>0</v>
      </c>
      <c r="AO26" s="87"/>
      <c r="AP26" s="92" t="e">
        <f aca="false">AO26/AN26</f>
        <v>#DIV/0!</v>
      </c>
      <c r="AQ26" s="87"/>
      <c r="AR26" s="87"/>
      <c r="AS26" s="90" t="str">
        <f aca="false">$G$26</f>
        <v>Porcentaje de Actuaciones de Establecimiento de Comercio Anteriores a la Ley 1801-2016 Archivadas Antes del 30 de Junio de 2018</v>
      </c>
      <c r="AT26" s="91" t="n">
        <f aca="false">O26</f>
        <v>0.1</v>
      </c>
      <c r="AU26" s="87"/>
      <c r="AV26" s="92" t="n">
        <f aca="false">AU26/AT26</f>
        <v>0</v>
      </c>
      <c r="AW26" s="94"/>
      <c r="AX26" s="87"/>
      <c r="AY26" s="90" t="str">
        <f aca="false">$G$26</f>
        <v>Porcentaje de Actuaciones de Establecimiento de Comercio Anteriores a la Ley 1801-2016 Archivadas Antes del 30 de Junio de 2018</v>
      </c>
      <c r="AZ26" s="91" t="n">
        <f aca="false">P26</f>
        <v>0.1</v>
      </c>
      <c r="BA26" s="87"/>
      <c r="BB26" s="92" t="n">
        <f aca="false">BA26/AZ26</f>
        <v>0</v>
      </c>
      <c r="BC26" s="95" t="n">
        <f aca="false">BB26*E26</f>
        <v>0</v>
      </c>
      <c r="BD26" s="96"/>
    </row>
    <row r="27" customFormat="false" ht="93.75" hidden="false" customHeight="true" outlineLevel="0" collapsed="false">
      <c r="A27" s="77" t="n">
        <v>10</v>
      </c>
      <c r="B27" s="78"/>
      <c r="C27" s="166" t="s">
        <v>105</v>
      </c>
      <c r="D27" s="108" t="s">
        <v>118</v>
      </c>
      <c r="E27" s="150" t="n">
        <v>0.02</v>
      </c>
      <c r="F27" s="171" t="s">
        <v>57</v>
      </c>
      <c r="G27" s="172" t="s">
        <v>119</v>
      </c>
      <c r="H27" s="172" t="s">
        <v>120</v>
      </c>
      <c r="I27" s="100"/>
      <c r="J27" s="84"/>
      <c r="K27" s="84" t="s">
        <v>121</v>
      </c>
      <c r="L27" s="169" t="n">
        <v>5</v>
      </c>
      <c r="M27" s="169" t="n">
        <v>5</v>
      </c>
      <c r="N27" s="169" t="n">
        <v>5</v>
      </c>
      <c r="O27" s="169" t="n">
        <v>5</v>
      </c>
      <c r="P27" s="169" t="n">
        <f aca="false">SUM(L27:O27)</f>
        <v>20</v>
      </c>
      <c r="Q27" s="82" t="s">
        <v>62</v>
      </c>
      <c r="R27" s="100" t="s">
        <v>122</v>
      </c>
      <c r="S27" s="104" t="s">
        <v>123</v>
      </c>
      <c r="T27" s="100" t="s">
        <v>122</v>
      </c>
      <c r="U27" s="104"/>
      <c r="V27" s="105"/>
      <c r="W27" s="105"/>
      <c r="X27" s="105"/>
      <c r="Y27" s="160"/>
      <c r="Z27" s="107"/>
      <c r="AA27" s="90" t="str">
        <f aca="false">$G$27</f>
        <v>Acciones de Control u Operativos en Materia de Urbanimos Relacionados con la Integridad del Espacio Público Realizados</v>
      </c>
      <c r="AB27" s="90" t="n">
        <f aca="false">L27</f>
        <v>5</v>
      </c>
      <c r="AC27" s="87"/>
      <c r="AD27" s="92" t="n">
        <f aca="false">AC27/AB27</f>
        <v>0</v>
      </c>
      <c r="AE27" s="93"/>
      <c r="AF27" s="93"/>
      <c r="AG27" s="90" t="str">
        <f aca="false">$G$27</f>
        <v>Acciones de Control u Operativos en Materia de Urbanimos Relacionados con la Integridad del Espacio Público Realizados</v>
      </c>
      <c r="AH27" s="90" t="n">
        <f aca="false">M27</f>
        <v>5</v>
      </c>
      <c r="AI27" s="87"/>
      <c r="AJ27" s="92" t="n">
        <f aca="false">AI27/AH27</f>
        <v>0</v>
      </c>
      <c r="AK27" s="87"/>
      <c r="AL27" s="87"/>
      <c r="AM27" s="90" t="str">
        <f aca="false">$G$27</f>
        <v>Acciones de Control u Operativos en Materia de Urbanimos Relacionados con la Integridad del Espacio Público Realizados</v>
      </c>
      <c r="AN27" s="90" t="n">
        <f aca="false">N27</f>
        <v>5</v>
      </c>
      <c r="AO27" s="87"/>
      <c r="AP27" s="92" t="n">
        <f aca="false">AO27/AN27</f>
        <v>0</v>
      </c>
      <c r="AQ27" s="87"/>
      <c r="AR27" s="87"/>
      <c r="AS27" s="90" t="str">
        <f aca="false">$G$27</f>
        <v>Acciones de Control u Operativos en Materia de Urbanimos Relacionados con la Integridad del Espacio Público Realizados</v>
      </c>
      <c r="AT27" s="90" t="n">
        <f aca="false">O27</f>
        <v>5</v>
      </c>
      <c r="AU27" s="87"/>
      <c r="AV27" s="92" t="n">
        <f aca="false">AU27/AT27</f>
        <v>0</v>
      </c>
      <c r="AW27" s="94"/>
      <c r="AX27" s="87"/>
      <c r="AY27" s="90" t="str">
        <f aca="false">$G$27</f>
        <v>Acciones de Control u Operativos en Materia de Urbanimos Relacionados con la Integridad del Espacio Público Realizados</v>
      </c>
      <c r="AZ27" s="90" t="n">
        <f aca="false">P27</f>
        <v>20</v>
      </c>
      <c r="BA27" s="87"/>
      <c r="BB27" s="92" t="n">
        <f aca="false">BA27/AZ27</f>
        <v>0</v>
      </c>
      <c r="BC27" s="95" t="n">
        <f aca="false">BB27*E27</f>
        <v>0</v>
      </c>
      <c r="BD27" s="96"/>
    </row>
    <row r="28" customFormat="false" ht="93.75" hidden="false" customHeight="true" outlineLevel="0" collapsed="false">
      <c r="A28" s="97" t="n">
        <v>11</v>
      </c>
      <c r="B28" s="78"/>
      <c r="C28" s="166"/>
      <c r="D28" s="108" t="s">
        <v>124</v>
      </c>
      <c r="E28" s="150" t="n">
        <v>0.03</v>
      </c>
      <c r="F28" s="171" t="s">
        <v>57</v>
      </c>
      <c r="G28" s="172" t="s">
        <v>125</v>
      </c>
      <c r="H28" s="172" t="s">
        <v>126</v>
      </c>
      <c r="I28" s="100"/>
      <c r="J28" s="84"/>
      <c r="K28" s="84" t="s">
        <v>127</v>
      </c>
      <c r="L28" s="169" t="n">
        <v>12</v>
      </c>
      <c r="M28" s="169" t="n">
        <v>12</v>
      </c>
      <c r="N28" s="169" t="n">
        <v>12</v>
      </c>
      <c r="O28" s="169" t="n">
        <v>12</v>
      </c>
      <c r="P28" s="169" t="n">
        <f aca="false">SUM(L28:O28)</f>
        <v>48</v>
      </c>
      <c r="Q28" s="82" t="s">
        <v>62</v>
      </c>
      <c r="R28" s="100" t="s">
        <v>122</v>
      </c>
      <c r="S28" s="104" t="s">
        <v>123</v>
      </c>
      <c r="T28" s="100" t="s">
        <v>122</v>
      </c>
      <c r="U28" s="104"/>
      <c r="V28" s="105"/>
      <c r="W28" s="105"/>
      <c r="X28" s="105"/>
      <c r="Y28" s="160"/>
      <c r="Z28" s="107"/>
      <c r="AA28" s="90" t="str">
        <f aca="false">$G$28</f>
        <v>Acciones de Control u Operativos en materia de actividad economica Realizados</v>
      </c>
      <c r="AB28" s="90" t="n">
        <f aca="false">L28</f>
        <v>12</v>
      </c>
      <c r="AC28" s="87"/>
      <c r="AD28" s="92" t="n">
        <f aca="false">AC28/AB28</f>
        <v>0</v>
      </c>
      <c r="AE28" s="93"/>
      <c r="AF28" s="93"/>
      <c r="AG28" s="90" t="str">
        <f aca="false">$G$28</f>
        <v>Acciones de Control u Operativos en materia de actividad economica Realizados</v>
      </c>
      <c r="AH28" s="90" t="n">
        <f aca="false">M28</f>
        <v>12</v>
      </c>
      <c r="AI28" s="87"/>
      <c r="AJ28" s="92" t="n">
        <f aca="false">AI28/AH28</f>
        <v>0</v>
      </c>
      <c r="AK28" s="87"/>
      <c r="AL28" s="87"/>
      <c r="AM28" s="90" t="str">
        <f aca="false">$G$28</f>
        <v>Acciones de Control u Operativos en materia de actividad economica Realizados</v>
      </c>
      <c r="AN28" s="90" t="n">
        <f aca="false">N28</f>
        <v>12</v>
      </c>
      <c r="AO28" s="87"/>
      <c r="AP28" s="92" t="n">
        <f aca="false">AO28/AN28</f>
        <v>0</v>
      </c>
      <c r="AQ28" s="87"/>
      <c r="AR28" s="87"/>
      <c r="AS28" s="90" t="str">
        <f aca="false">$G$28</f>
        <v>Acciones de Control u Operativos en materia de actividad economica Realizados</v>
      </c>
      <c r="AT28" s="90" t="n">
        <f aca="false">O28</f>
        <v>12</v>
      </c>
      <c r="AU28" s="87"/>
      <c r="AV28" s="92" t="n">
        <f aca="false">AU28/AT28</f>
        <v>0</v>
      </c>
      <c r="AW28" s="94"/>
      <c r="AX28" s="87"/>
      <c r="AY28" s="90" t="str">
        <f aca="false">$G$28</f>
        <v>Acciones de Control u Operativos en materia de actividad economica Realizados</v>
      </c>
      <c r="AZ28" s="90" t="n">
        <f aca="false">P28</f>
        <v>48</v>
      </c>
      <c r="BA28" s="87"/>
      <c r="BB28" s="92" t="n">
        <f aca="false">BA28/AZ28</f>
        <v>0</v>
      </c>
      <c r="BC28" s="95" t="n">
        <f aca="false">BB28*E28</f>
        <v>0</v>
      </c>
      <c r="BD28" s="96"/>
    </row>
    <row r="29" customFormat="false" ht="93.75" hidden="false" customHeight="true" outlineLevel="0" collapsed="false">
      <c r="A29" s="77" t="n">
        <v>12</v>
      </c>
      <c r="B29" s="78"/>
      <c r="C29" s="166"/>
      <c r="D29" s="108" t="s">
        <v>128</v>
      </c>
      <c r="E29" s="150" t="n">
        <v>0.02</v>
      </c>
      <c r="F29" s="171" t="s">
        <v>57</v>
      </c>
      <c r="G29" s="172" t="s">
        <v>129</v>
      </c>
      <c r="H29" s="172" t="s">
        <v>130</v>
      </c>
      <c r="I29" s="100"/>
      <c r="J29" s="84"/>
      <c r="K29" s="84" t="s">
        <v>131</v>
      </c>
      <c r="L29" s="169" t="n">
        <v>12</v>
      </c>
      <c r="M29" s="169" t="n">
        <v>12</v>
      </c>
      <c r="N29" s="169" t="n">
        <v>12</v>
      </c>
      <c r="O29" s="169" t="n">
        <v>12</v>
      </c>
      <c r="P29" s="169" t="n">
        <f aca="false">SUM(L29:O29)</f>
        <v>48</v>
      </c>
      <c r="Q29" s="82" t="s">
        <v>62</v>
      </c>
      <c r="R29" s="100" t="s">
        <v>122</v>
      </c>
      <c r="S29" s="104" t="s">
        <v>123</v>
      </c>
      <c r="T29" s="100" t="s">
        <v>122</v>
      </c>
      <c r="U29" s="104"/>
      <c r="V29" s="105"/>
      <c r="W29" s="105"/>
      <c r="X29" s="105"/>
      <c r="Y29" s="160"/>
      <c r="Z29" s="107"/>
      <c r="AA29" s="90" t="str">
        <f aca="false">$G$29</f>
        <v>Acciones de control u operativos en materia de urbanismo relacionados con la integridad urbanistica Realizados</v>
      </c>
      <c r="AB29" s="90" t="n">
        <f aca="false">L29</f>
        <v>12</v>
      </c>
      <c r="AC29" s="87"/>
      <c r="AD29" s="92" t="n">
        <f aca="false">AC29/AB29</f>
        <v>0</v>
      </c>
      <c r="AE29" s="93"/>
      <c r="AF29" s="93"/>
      <c r="AG29" s="90" t="str">
        <f aca="false">$G$29</f>
        <v>Acciones de control u operativos en materia de urbanismo relacionados con la integridad urbanistica Realizados</v>
      </c>
      <c r="AH29" s="90" t="n">
        <f aca="false">M29</f>
        <v>12</v>
      </c>
      <c r="AI29" s="87"/>
      <c r="AJ29" s="92" t="n">
        <f aca="false">AI29/AH29</f>
        <v>0</v>
      </c>
      <c r="AK29" s="87"/>
      <c r="AL29" s="87"/>
      <c r="AM29" s="90" t="str">
        <f aca="false">$G$29</f>
        <v>Acciones de control u operativos en materia de urbanismo relacionados con la integridad urbanistica Realizados</v>
      </c>
      <c r="AN29" s="90" t="n">
        <f aca="false">N29</f>
        <v>12</v>
      </c>
      <c r="AO29" s="87"/>
      <c r="AP29" s="92" t="n">
        <f aca="false">AO29/AN29</f>
        <v>0</v>
      </c>
      <c r="AQ29" s="87"/>
      <c r="AR29" s="87"/>
      <c r="AS29" s="90" t="str">
        <f aca="false">$G$29</f>
        <v>Acciones de control u operativos en materia de urbanismo relacionados con la integridad urbanistica Realizados</v>
      </c>
      <c r="AT29" s="90" t="n">
        <f aca="false">O29</f>
        <v>12</v>
      </c>
      <c r="AU29" s="87"/>
      <c r="AV29" s="92" t="n">
        <f aca="false">AU29/AT29</f>
        <v>0</v>
      </c>
      <c r="AW29" s="94"/>
      <c r="AX29" s="87"/>
      <c r="AY29" s="90" t="str">
        <f aca="false">$G$29</f>
        <v>Acciones de control u operativos en materia de urbanismo relacionados con la integridad urbanistica Realizados</v>
      </c>
      <c r="AZ29" s="90" t="n">
        <f aca="false">P29</f>
        <v>48</v>
      </c>
      <c r="BA29" s="87"/>
      <c r="BB29" s="92" t="n">
        <f aca="false">BA29/AZ29</f>
        <v>0</v>
      </c>
      <c r="BC29" s="95" t="n">
        <f aca="false">BB29*E29</f>
        <v>0</v>
      </c>
      <c r="BD29" s="96"/>
    </row>
    <row r="30" customFormat="false" ht="116.25" hidden="false" customHeight="true" outlineLevel="0" collapsed="false">
      <c r="A30" s="97" t="n">
        <v>13</v>
      </c>
      <c r="B30" s="78"/>
      <c r="C30" s="166"/>
      <c r="D30" s="108" t="s">
        <v>132</v>
      </c>
      <c r="E30" s="150" t="n">
        <v>0.02</v>
      </c>
      <c r="F30" s="171" t="s">
        <v>57</v>
      </c>
      <c r="G30" s="172" t="s">
        <v>133</v>
      </c>
      <c r="H30" s="172" t="s">
        <v>134</v>
      </c>
      <c r="I30" s="100"/>
      <c r="J30" s="84"/>
      <c r="K30" s="84" t="s">
        <v>135</v>
      </c>
      <c r="L30" s="169" t="n">
        <v>3</v>
      </c>
      <c r="M30" s="169" t="n">
        <v>3</v>
      </c>
      <c r="N30" s="169" t="n">
        <v>3</v>
      </c>
      <c r="O30" s="169" t="n">
        <v>3</v>
      </c>
      <c r="P30" s="169" t="n">
        <f aca="false">SUM(L30:O30)</f>
        <v>12</v>
      </c>
      <c r="Q30" s="82" t="s">
        <v>62</v>
      </c>
      <c r="R30" s="100" t="s">
        <v>122</v>
      </c>
      <c r="S30" s="104" t="s">
        <v>123</v>
      </c>
      <c r="T30" s="100" t="s">
        <v>122</v>
      </c>
      <c r="U30" s="104"/>
      <c r="V30" s="105"/>
      <c r="W30" s="105"/>
      <c r="X30" s="105"/>
      <c r="Y30" s="160"/>
      <c r="Z30" s="107"/>
      <c r="AA30" s="90" t="str">
        <f aca="false">$G$30</f>
        <v>Acciones de control u operativos en materia de ambiente, mineria y relaciones con los animales Realizados</v>
      </c>
      <c r="AB30" s="90" t="n">
        <f aca="false">L30</f>
        <v>3</v>
      </c>
      <c r="AC30" s="87"/>
      <c r="AD30" s="92" t="n">
        <f aca="false">AC30/AB30</f>
        <v>0</v>
      </c>
      <c r="AE30" s="93"/>
      <c r="AF30" s="93"/>
      <c r="AG30" s="90" t="str">
        <f aca="false">$G$30</f>
        <v>Acciones de control u operativos en materia de ambiente, mineria y relaciones con los animales Realizados</v>
      </c>
      <c r="AH30" s="90" t="n">
        <f aca="false">M30</f>
        <v>3</v>
      </c>
      <c r="AI30" s="87"/>
      <c r="AJ30" s="92" t="n">
        <f aca="false">AI30/AH30</f>
        <v>0</v>
      </c>
      <c r="AK30" s="87"/>
      <c r="AL30" s="87"/>
      <c r="AM30" s="90" t="str">
        <f aca="false">$G$30</f>
        <v>Acciones de control u operativos en materia de ambiente, mineria y relaciones con los animales Realizados</v>
      </c>
      <c r="AN30" s="90" t="n">
        <f aca="false">N30</f>
        <v>3</v>
      </c>
      <c r="AO30" s="87"/>
      <c r="AP30" s="92" t="n">
        <f aca="false">AO30/AN30</f>
        <v>0</v>
      </c>
      <c r="AQ30" s="87"/>
      <c r="AR30" s="87"/>
      <c r="AS30" s="90" t="str">
        <f aca="false">$G$30</f>
        <v>Acciones de control u operativos en materia de ambiente, mineria y relaciones con los animales Realizados</v>
      </c>
      <c r="AT30" s="90" t="n">
        <f aca="false">O30</f>
        <v>3</v>
      </c>
      <c r="AU30" s="87"/>
      <c r="AV30" s="92" t="n">
        <f aca="false">AU30/AT30</f>
        <v>0</v>
      </c>
      <c r="AW30" s="94"/>
      <c r="AX30" s="87"/>
      <c r="AY30" s="90" t="str">
        <f aca="false">$G$30</f>
        <v>Acciones de control u operativos en materia de ambiente, mineria y relaciones con los animales Realizados</v>
      </c>
      <c r="AZ30" s="90" t="n">
        <f aca="false">P30</f>
        <v>12</v>
      </c>
      <c r="BA30" s="87"/>
      <c r="BB30" s="92" t="n">
        <f aca="false">BA30/AZ30</f>
        <v>0</v>
      </c>
      <c r="BC30" s="95" t="n">
        <f aca="false">BB30*E30</f>
        <v>0</v>
      </c>
      <c r="BD30" s="96"/>
    </row>
    <row r="31" customFormat="false" ht="93.75" hidden="false" customHeight="true" outlineLevel="0" collapsed="false">
      <c r="A31" s="77" t="n">
        <v>14</v>
      </c>
      <c r="B31" s="78"/>
      <c r="C31" s="166"/>
      <c r="D31" s="108" t="s">
        <v>136</v>
      </c>
      <c r="E31" s="150" t="n">
        <v>0.03</v>
      </c>
      <c r="F31" s="171" t="s">
        <v>57</v>
      </c>
      <c r="G31" s="172" t="s">
        <v>137</v>
      </c>
      <c r="H31" s="172" t="s">
        <v>138</v>
      </c>
      <c r="I31" s="100"/>
      <c r="J31" s="84"/>
      <c r="K31" s="84" t="s">
        <v>139</v>
      </c>
      <c r="L31" s="169" t="n">
        <v>2</v>
      </c>
      <c r="M31" s="169" t="n">
        <v>2</v>
      </c>
      <c r="N31" s="169" t="n">
        <v>2</v>
      </c>
      <c r="O31" s="169" t="n">
        <v>4</v>
      </c>
      <c r="P31" s="169" t="n">
        <f aca="false">SUM(L31:O31)</f>
        <v>10</v>
      </c>
      <c r="Q31" s="82" t="s">
        <v>62</v>
      </c>
      <c r="R31" s="100" t="s">
        <v>122</v>
      </c>
      <c r="S31" s="104" t="s">
        <v>123</v>
      </c>
      <c r="T31" s="100" t="s">
        <v>122</v>
      </c>
      <c r="U31" s="104"/>
      <c r="V31" s="105"/>
      <c r="W31" s="105"/>
      <c r="X31" s="105"/>
      <c r="Y31" s="160"/>
      <c r="Z31" s="107"/>
      <c r="AA31" s="90" t="str">
        <f aca="false">$G$31</f>
        <v>Acciones de control u operativos en materia de convivencia relacionados con articulos pirotécnicos y sustancias peligrosas Realizados</v>
      </c>
      <c r="AB31" s="90" t="n">
        <f aca="false">L31</f>
        <v>2</v>
      </c>
      <c r="AC31" s="87"/>
      <c r="AD31" s="92" t="n">
        <f aca="false">AC31/AB31</f>
        <v>0</v>
      </c>
      <c r="AE31" s="93"/>
      <c r="AF31" s="93"/>
      <c r="AG31" s="90" t="str">
        <f aca="false">$G$31</f>
        <v>Acciones de control u operativos en materia de convivencia relacionados con articulos pirotécnicos y sustancias peligrosas Realizados</v>
      </c>
      <c r="AH31" s="90" t="n">
        <f aca="false">M31</f>
        <v>2</v>
      </c>
      <c r="AI31" s="87"/>
      <c r="AJ31" s="92" t="n">
        <f aca="false">AI31/AH31</f>
        <v>0</v>
      </c>
      <c r="AK31" s="87"/>
      <c r="AL31" s="87"/>
      <c r="AM31" s="90" t="str">
        <f aca="false">$G$31</f>
        <v>Acciones de control u operativos en materia de convivencia relacionados con articulos pirotécnicos y sustancias peligrosas Realizados</v>
      </c>
      <c r="AN31" s="90" t="n">
        <f aca="false">N31</f>
        <v>2</v>
      </c>
      <c r="AO31" s="87"/>
      <c r="AP31" s="92" t="n">
        <f aca="false">AO31/AN31</f>
        <v>0</v>
      </c>
      <c r="AQ31" s="87"/>
      <c r="AR31" s="87"/>
      <c r="AS31" s="90" t="str">
        <f aca="false">$G$31</f>
        <v>Acciones de control u operativos en materia de convivencia relacionados con articulos pirotécnicos y sustancias peligrosas Realizados</v>
      </c>
      <c r="AT31" s="90" t="n">
        <f aca="false">O31</f>
        <v>4</v>
      </c>
      <c r="AU31" s="87"/>
      <c r="AV31" s="92" t="n">
        <f aca="false">AU31/AT31</f>
        <v>0</v>
      </c>
      <c r="AW31" s="94"/>
      <c r="AX31" s="87"/>
      <c r="AY31" s="90" t="str">
        <f aca="false">$G$31</f>
        <v>Acciones de control u operativos en materia de convivencia relacionados con articulos pirotécnicos y sustancias peligrosas Realizados</v>
      </c>
      <c r="AZ31" s="90" t="n">
        <f aca="false">P31</f>
        <v>10</v>
      </c>
      <c r="BA31" s="87"/>
      <c r="BB31" s="92" t="n">
        <f aca="false">BA31/AZ31</f>
        <v>0</v>
      </c>
      <c r="BC31" s="95" t="n">
        <f aca="false">BB31*E31</f>
        <v>0</v>
      </c>
      <c r="BD31" s="96"/>
    </row>
    <row r="32" customFormat="false" ht="167.45" hidden="false" customHeight="true" outlineLevel="0" collapsed="false">
      <c r="A32" s="97" t="n">
        <v>15</v>
      </c>
      <c r="B32" s="78"/>
      <c r="C32" s="166"/>
      <c r="D32" s="108" t="s">
        <v>140</v>
      </c>
      <c r="E32" s="150" t="n">
        <v>0.03</v>
      </c>
      <c r="F32" s="173" t="s">
        <v>57</v>
      </c>
      <c r="G32" s="172" t="s">
        <v>141</v>
      </c>
      <c r="H32" s="174" t="s">
        <v>142</v>
      </c>
      <c r="I32" s="100"/>
      <c r="J32" s="84"/>
      <c r="K32" s="84" t="s">
        <v>143</v>
      </c>
      <c r="L32" s="175" t="n">
        <v>0.2</v>
      </c>
      <c r="M32" s="175" t="n">
        <v>0.2</v>
      </c>
      <c r="N32" s="175" t="n">
        <v>0.2</v>
      </c>
      <c r="O32" s="175" t="n">
        <v>0.2</v>
      </c>
      <c r="P32" s="85" t="n">
        <v>0.8</v>
      </c>
      <c r="Q32" s="82" t="s">
        <v>62</v>
      </c>
      <c r="R32" s="100"/>
      <c r="S32" s="104" t="s">
        <v>144</v>
      </c>
      <c r="T32" s="169" t="s">
        <v>112</v>
      </c>
      <c r="U32" s="104"/>
      <c r="V32" s="105"/>
      <c r="W32" s="105"/>
      <c r="X32" s="105"/>
      <c r="Y32" s="160"/>
      <c r="Z32" s="107"/>
      <c r="AA32" s="90" t="str">
        <f aca="false">$G$32</f>
        <v>Porcentaje de auto que avocan conocimiento</v>
      </c>
      <c r="AB32" s="91" t="n">
        <f aca="false">L32</f>
        <v>0.2</v>
      </c>
      <c r="AC32" s="87"/>
      <c r="AD32" s="92" t="n">
        <f aca="false">AC32/AB32</f>
        <v>0</v>
      </c>
      <c r="AE32" s="93"/>
      <c r="AF32" s="93"/>
      <c r="AG32" s="90" t="str">
        <f aca="false">$G$32</f>
        <v>Porcentaje de auto que avocan conocimiento</v>
      </c>
      <c r="AH32" s="91" t="n">
        <f aca="false">M32</f>
        <v>0.2</v>
      </c>
      <c r="AI32" s="87"/>
      <c r="AJ32" s="92" t="n">
        <f aca="false">AI32/AH32</f>
        <v>0</v>
      </c>
      <c r="AK32" s="87"/>
      <c r="AL32" s="87"/>
      <c r="AM32" s="90" t="str">
        <f aca="false">$G$32</f>
        <v>Porcentaje de auto que avocan conocimiento</v>
      </c>
      <c r="AN32" s="91" t="n">
        <f aca="false">N32</f>
        <v>0.2</v>
      </c>
      <c r="AO32" s="87"/>
      <c r="AP32" s="92" t="n">
        <f aca="false">AO32/AN32</f>
        <v>0</v>
      </c>
      <c r="AQ32" s="87"/>
      <c r="AR32" s="87"/>
      <c r="AS32" s="90" t="str">
        <f aca="false">$G$32</f>
        <v>Porcentaje de auto que avocan conocimiento</v>
      </c>
      <c r="AT32" s="91" t="n">
        <f aca="false">O32</f>
        <v>0.2</v>
      </c>
      <c r="AU32" s="87"/>
      <c r="AV32" s="92" t="n">
        <f aca="false">AU32/AT32</f>
        <v>0</v>
      </c>
      <c r="AW32" s="94"/>
      <c r="AX32" s="87"/>
      <c r="AY32" s="90" t="str">
        <f aca="false">$G$32</f>
        <v>Porcentaje de auto que avocan conocimiento</v>
      </c>
      <c r="AZ32" s="91" t="str">
        <f aca="false">T32</f>
        <v>El fondo de desarrollo Local de Puente Aranda – realiza memorando 20186600001563 con la propuesta de cambio para esta meta y el compromiso que puede alcanzar</v>
      </c>
      <c r="BA32" s="87"/>
      <c r="BB32" s="92" t="e">
        <f aca="false">BA32/AZ32</f>
        <v>#VALUE!</v>
      </c>
      <c r="BC32" s="95" t="e">
        <f aca="false">BB32*E32</f>
        <v>#VALUE!</v>
      </c>
      <c r="BD32" s="96"/>
    </row>
    <row r="33" customFormat="false" ht="120" hidden="false" customHeight="true" outlineLevel="0" collapsed="false">
      <c r="A33" s="77" t="n">
        <v>16</v>
      </c>
      <c r="B33" s="78"/>
      <c r="C33" s="166"/>
      <c r="D33" s="108" t="s">
        <v>145</v>
      </c>
      <c r="E33" s="150" t="n">
        <v>0.01</v>
      </c>
      <c r="F33" s="100" t="s">
        <v>66</v>
      </c>
      <c r="G33" s="172" t="s">
        <v>146</v>
      </c>
      <c r="H33" s="172" t="s">
        <v>147</v>
      </c>
      <c r="I33" s="111"/>
      <c r="J33" s="84"/>
      <c r="K33" s="84" t="s">
        <v>148</v>
      </c>
      <c r="L33" s="112"/>
      <c r="M33" s="112"/>
      <c r="N33" s="112"/>
      <c r="O33" s="169" t="n">
        <v>1</v>
      </c>
      <c r="P33" s="169" t="n">
        <v>1</v>
      </c>
      <c r="Q33" s="82" t="s">
        <v>62</v>
      </c>
      <c r="R33" s="111" t="s">
        <v>149</v>
      </c>
      <c r="S33" s="104" t="s">
        <v>150</v>
      </c>
      <c r="T33" s="111" t="s">
        <v>149</v>
      </c>
      <c r="U33" s="113"/>
      <c r="V33" s="114"/>
      <c r="W33" s="114"/>
      <c r="X33" s="114"/>
      <c r="Y33" s="160"/>
      <c r="Z33" s="116"/>
      <c r="AA33" s="90" t="str">
        <f aca="false">$G$33</f>
        <v>Plan de Acción para Disminuir las Revocatorias del Consejo de Justicia Provenientes de las Alcaldias Locales Diseñado e Implementado</v>
      </c>
      <c r="AB33" s="90" t="n">
        <f aca="false">L33</f>
        <v>0</v>
      </c>
      <c r="AC33" s="87"/>
      <c r="AD33" s="92" t="e">
        <f aca="false">AC33/AB33</f>
        <v>#DIV/0!</v>
      </c>
      <c r="AE33" s="93"/>
      <c r="AF33" s="93"/>
      <c r="AG33" s="90" t="str">
        <f aca="false">$G$33</f>
        <v>Plan de Acción para Disminuir las Revocatorias del Consejo de Justicia Provenientes de las Alcaldias Locales Diseñado e Implementado</v>
      </c>
      <c r="AH33" s="90" t="n">
        <f aca="false">M33</f>
        <v>0</v>
      </c>
      <c r="AI33" s="87"/>
      <c r="AJ33" s="92" t="e">
        <f aca="false">AI33/AH33</f>
        <v>#DIV/0!</v>
      </c>
      <c r="AK33" s="87"/>
      <c r="AL33" s="87"/>
      <c r="AM33" s="90" t="str">
        <f aca="false">$G$33</f>
        <v>Plan de Acción para Disminuir las Revocatorias del Consejo de Justicia Provenientes de las Alcaldias Locales Diseñado e Implementado</v>
      </c>
      <c r="AN33" s="90" t="n">
        <f aca="false">N33</f>
        <v>0</v>
      </c>
      <c r="AO33" s="87"/>
      <c r="AP33" s="92" t="e">
        <f aca="false">AO33/AN33</f>
        <v>#DIV/0!</v>
      </c>
      <c r="AQ33" s="87"/>
      <c r="AR33" s="87"/>
      <c r="AS33" s="90" t="str">
        <f aca="false">$G$33</f>
        <v>Plan de Acción para Disminuir las Revocatorias del Consejo de Justicia Provenientes de las Alcaldias Locales Diseñado e Implementado</v>
      </c>
      <c r="AT33" s="90" t="n">
        <f aca="false">O33</f>
        <v>1</v>
      </c>
      <c r="AU33" s="87"/>
      <c r="AV33" s="92" t="n">
        <f aca="false">AU33/AT33</f>
        <v>0</v>
      </c>
      <c r="AW33" s="94"/>
      <c r="AX33" s="87"/>
      <c r="AY33" s="90" t="str">
        <f aca="false">$G$33</f>
        <v>Plan de Acción para Disminuir las Revocatorias del Consejo de Justicia Provenientes de las Alcaldias Locales Diseñado e Implementado</v>
      </c>
      <c r="AZ33" s="90" t="n">
        <f aca="false">P33</f>
        <v>1</v>
      </c>
      <c r="BA33" s="87"/>
      <c r="BB33" s="92" t="n">
        <f aca="false">BA33/AZ33</f>
        <v>0</v>
      </c>
      <c r="BC33" s="95" t="n">
        <f aca="false">BB33*E33</f>
        <v>0</v>
      </c>
      <c r="BD33" s="96"/>
    </row>
    <row r="34" customFormat="false" ht="93.75" hidden="false" customHeight="true" outlineLevel="0" collapsed="false">
      <c r="A34" s="121"/>
      <c r="B34" s="78"/>
      <c r="C34" s="176"/>
      <c r="D34" s="122" t="s">
        <v>79</v>
      </c>
      <c r="E34" s="141" t="n">
        <v>0.18</v>
      </c>
      <c r="F34" s="142"/>
      <c r="G34" s="143"/>
      <c r="H34" s="144"/>
      <c r="I34" s="145"/>
      <c r="J34" s="84"/>
      <c r="K34" s="84"/>
      <c r="L34" s="146"/>
      <c r="M34" s="146"/>
      <c r="N34" s="146"/>
      <c r="O34" s="128"/>
      <c r="P34" s="127"/>
      <c r="Q34" s="127"/>
      <c r="R34" s="127"/>
      <c r="S34" s="147"/>
      <c r="T34" s="147"/>
      <c r="U34" s="129"/>
      <c r="V34" s="130"/>
      <c r="W34" s="130"/>
      <c r="X34" s="130"/>
      <c r="Y34" s="131"/>
      <c r="Z34" s="132"/>
      <c r="AA34" s="133"/>
      <c r="AB34" s="91"/>
      <c r="AC34" s="130"/>
      <c r="AD34" s="92" t="e">
        <f aca="false">AC34/AB34</f>
        <v>#DIV/0!</v>
      </c>
      <c r="AE34" s="134"/>
      <c r="AF34" s="134"/>
      <c r="AG34" s="133"/>
      <c r="AH34" s="91"/>
      <c r="AI34" s="130"/>
      <c r="AJ34" s="92"/>
      <c r="AK34" s="130"/>
      <c r="AL34" s="130"/>
      <c r="AM34" s="133"/>
      <c r="AN34" s="91"/>
      <c r="AO34" s="130"/>
      <c r="AP34" s="92"/>
      <c r="AQ34" s="130"/>
      <c r="AR34" s="130"/>
      <c r="AS34" s="133"/>
      <c r="AT34" s="91" t="n">
        <f aca="false">O34</f>
        <v>0</v>
      </c>
      <c r="AU34" s="130"/>
      <c r="AV34" s="92"/>
      <c r="AW34" s="135"/>
      <c r="AX34" s="130"/>
      <c r="AY34" s="133"/>
      <c r="AZ34" s="91"/>
      <c r="BA34" s="130"/>
      <c r="BB34" s="92"/>
      <c r="BC34" s="95"/>
      <c r="BD34" s="136"/>
    </row>
    <row r="35" customFormat="false" ht="131.25" hidden="false" customHeight="true" outlineLevel="0" collapsed="false">
      <c r="A35" s="77" t="n">
        <v>17</v>
      </c>
      <c r="B35" s="78"/>
      <c r="C35" s="177" t="s">
        <v>151</v>
      </c>
      <c r="D35" s="178" t="s">
        <v>152</v>
      </c>
      <c r="E35" s="179" t="n">
        <v>0.02</v>
      </c>
      <c r="F35" s="167" t="s">
        <v>66</v>
      </c>
      <c r="G35" s="172" t="s">
        <v>153</v>
      </c>
      <c r="H35" s="172" t="s">
        <v>154</v>
      </c>
      <c r="I35" s="82"/>
      <c r="J35" s="84" t="s">
        <v>60</v>
      </c>
      <c r="K35" s="84" t="s">
        <v>155</v>
      </c>
      <c r="L35" s="85"/>
      <c r="M35" s="85" t="n">
        <v>0.5</v>
      </c>
      <c r="N35" s="85"/>
      <c r="O35" s="85" t="n">
        <v>0.45</v>
      </c>
      <c r="P35" s="85" t="n">
        <v>0.95</v>
      </c>
      <c r="Q35" s="82" t="s">
        <v>156</v>
      </c>
      <c r="R35" s="100" t="s">
        <v>157</v>
      </c>
      <c r="S35" s="100" t="s">
        <v>158</v>
      </c>
      <c r="T35" s="100" t="s">
        <v>159</v>
      </c>
      <c r="U35" s="86"/>
      <c r="V35" s="87"/>
      <c r="W35" s="87"/>
      <c r="X35" s="87"/>
      <c r="Y35" s="160"/>
      <c r="Z35" s="89"/>
      <c r="AA35" s="90" t="str">
        <f aca="false">$G$35</f>
        <v>Porcentaje de Compromisos del Presupuesto de Inversión Directa Disponible a la Vigencia para el FDL</v>
      </c>
      <c r="AB35" s="91" t="n">
        <f aca="false">L35</f>
        <v>0</v>
      </c>
      <c r="AC35" s="87"/>
      <c r="AD35" s="92" t="e">
        <f aca="false">AC35/AB35</f>
        <v>#DIV/0!</v>
      </c>
      <c r="AE35" s="93"/>
      <c r="AF35" s="93"/>
      <c r="AG35" s="90" t="str">
        <f aca="false">$G$35</f>
        <v>Porcentaje de Compromisos del Presupuesto de Inversión Directa Disponible a la Vigencia para el FDL</v>
      </c>
      <c r="AH35" s="91" t="n">
        <f aca="false">M35</f>
        <v>0.5</v>
      </c>
      <c r="AI35" s="87"/>
      <c r="AJ35" s="92" t="n">
        <f aca="false">AI35/AH35</f>
        <v>0</v>
      </c>
      <c r="AK35" s="87"/>
      <c r="AL35" s="87"/>
      <c r="AM35" s="90" t="str">
        <f aca="false">$G$35</f>
        <v>Porcentaje de Compromisos del Presupuesto de Inversión Directa Disponible a la Vigencia para el FDL</v>
      </c>
      <c r="AN35" s="91" t="n">
        <f aca="false">N35</f>
        <v>0</v>
      </c>
      <c r="AO35" s="87"/>
      <c r="AP35" s="92" t="e">
        <f aca="false">AO35/AN35</f>
        <v>#DIV/0!</v>
      </c>
      <c r="AQ35" s="87"/>
      <c r="AR35" s="87"/>
      <c r="AS35" s="90" t="str">
        <f aca="false">$G$35</f>
        <v>Porcentaje de Compromisos del Presupuesto de Inversión Directa Disponible a la Vigencia para el FDL</v>
      </c>
      <c r="AT35" s="91" t="n">
        <f aca="false">O35</f>
        <v>0.45</v>
      </c>
      <c r="AU35" s="87"/>
      <c r="AV35" s="92" t="n">
        <f aca="false">AU35/AT35</f>
        <v>0</v>
      </c>
      <c r="AW35" s="94"/>
      <c r="AX35" s="87"/>
      <c r="AY35" s="90" t="str">
        <f aca="false">$G$35</f>
        <v>Porcentaje de Compromisos del Presupuesto de Inversión Directa Disponible a la Vigencia para el FDL</v>
      </c>
      <c r="AZ35" s="91" t="n">
        <f aca="false">P35</f>
        <v>0.95</v>
      </c>
      <c r="BA35" s="87"/>
      <c r="BB35" s="92" t="n">
        <f aca="false">BA35/AZ35</f>
        <v>0</v>
      </c>
      <c r="BC35" s="95" t="n">
        <f aca="false">BB35*E35</f>
        <v>0</v>
      </c>
      <c r="BD35" s="96"/>
    </row>
    <row r="36" customFormat="false" ht="71.25" hidden="false" customHeight="true" outlineLevel="0" collapsed="false">
      <c r="A36" s="97" t="n">
        <v>18</v>
      </c>
      <c r="B36" s="78"/>
      <c r="C36" s="177"/>
      <c r="D36" s="178" t="s">
        <v>160</v>
      </c>
      <c r="E36" s="179" t="n">
        <v>0.02</v>
      </c>
      <c r="F36" s="171" t="s">
        <v>57</v>
      </c>
      <c r="G36" s="172" t="s">
        <v>161</v>
      </c>
      <c r="H36" s="172" t="s">
        <v>162</v>
      </c>
      <c r="I36" s="158"/>
      <c r="J36" s="84" t="s">
        <v>60</v>
      </c>
      <c r="K36" s="84" t="s">
        <v>163</v>
      </c>
      <c r="L36" s="175"/>
      <c r="M36" s="175"/>
      <c r="N36" s="175"/>
      <c r="O36" s="175" t="n">
        <v>0.3</v>
      </c>
      <c r="P36" s="175" t="n">
        <v>0.3</v>
      </c>
      <c r="Q36" s="82" t="s">
        <v>156</v>
      </c>
      <c r="R36" s="100" t="s">
        <v>157</v>
      </c>
      <c r="S36" s="100" t="s">
        <v>158</v>
      </c>
      <c r="T36" s="100" t="s">
        <v>164</v>
      </c>
      <c r="U36" s="159"/>
      <c r="V36" s="180"/>
      <c r="W36" s="180"/>
      <c r="X36" s="180"/>
      <c r="Y36" s="160"/>
      <c r="Z36" s="181"/>
      <c r="AA36" s="90" t="str">
        <f aca="false">$G$36</f>
        <v>Porcentaje de Giros de Presupuesto de Inversión Directa Realizados</v>
      </c>
      <c r="AB36" s="91" t="n">
        <f aca="false">L36</f>
        <v>0</v>
      </c>
      <c r="AC36" s="87"/>
      <c r="AD36" s="92" t="e">
        <f aca="false">AC36/AB36</f>
        <v>#DIV/0!</v>
      </c>
      <c r="AE36" s="182"/>
      <c r="AF36" s="93"/>
      <c r="AG36" s="90" t="str">
        <f aca="false">$G$36</f>
        <v>Porcentaje de Giros de Presupuesto de Inversión Directa Realizados</v>
      </c>
      <c r="AH36" s="91" t="n">
        <f aca="false">M36</f>
        <v>0</v>
      </c>
      <c r="AI36" s="87"/>
      <c r="AJ36" s="92" t="e">
        <f aca="false">AI36/AH36</f>
        <v>#DIV/0!</v>
      </c>
      <c r="AK36" s="87"/>
      <c r="AL36" s="87"/>
      <c r="AM36" s="90" t="str">
        <f aca="false">$G$36</f>
        <v>Porcentaje de Giros de Presupuesto de Inversión Directa Realizados</v>
      </c>
      <c r="AN36" s="91" t="n">
        <f aca="false">N36</f>
        <v>0</v>
      </c>
      <c r="AO36" s="87"/>
      <c r="AP36" s="92" t="e">
        <f aca="false">AO36/AN36</f>
        <v>#DIV/0!</v>
      </c>
      <c r="AQ36" s="87"/>
      <c r="AR36" s="87"/>
      <c r="AS36" s="90" t="str">
        <f aca="false">$G$36</f>
        <v>Porcentaje de Giros de Presupuesto de Inversión Directa Realizados</v>
      </c>
      <c r="AT36" s="91" t="n">
        <f aca="false">O36</f>
        <v>0.3</v>
      </c>
      <c r="AU36" s="87"/>
      <c r="AV36" s="92" t="n">
        <f aca="false">AU36/AT36</f>
        <v>0</v>
      </c>
      <c r="AW36" s="94"/>
      <c r="AX36" s="87"/>
      <c r="AY36" s="90" t="str">
        <f aca="false">$G$36</f>
        <v>Porcentaje de Giros de Presupuesto de Inversión Directa Realizados</v>
      </c>
      <c r="AZ36" s="91" t="n">
        <f aca="false">P36</f>
        <v>0.3</v>
      </c>
      <c r="BA36" s="87"/>
      <c r="BB36" s="92" t="n">
        <f aca="false">BA36/AZ36</f>
        <v>0</v>
      </c>
      <c r="BC36" s="95" t="n">
        <f aca="false">BB36*E36</f>
        <v>0</v>
      </c>
      <c r="BD36" s="96"/>
    </row>
    <row r="37" customFormat="false" ht="147" hidden="false" customHeight="true" outlineLevel="0" collapsed="false">
      <c r="A37" s="77" t="n">
        <v>19</v>
      </c>
      <c r="B37" s="78"/>
      <c r="C37" s="177"/>
      <c r="D37" s="178" t="s">
        <v>165</v>
      </c>
      <c r="E37" s="179" t="n">
        <v>0.02</v>
      </c>
      <c r="F37" s="171" t="s">
        <v>57</v>
      </c>
      <c r="G37" s="172" t="s">
        <v>166</v>
      </c>
      <c r="H37" s="172" t="s">
        <v>167</v>
      </c>
      <c r="I37" s="100"/>
      <c r="J37" s="84" t="s">
        <v>60</v>
      </c>
      <c r="K37" s="84" t="s">
        <v>168</v>
      </c>
      <c r="L37" s="175"/>
      <c r="M37" s="175"/>
      <c r="N37" s="175" t="n">
        <v>0.05</v>
      </c>
      <c r="O37" s="175" t="n">
        <v>0.45</v>
      </c>
      <c r="P37" s="175" t="n">
        <v>0.5</v>
      </c>
      <c r="Q37" s="82" t="s">
        <v>156</v>
      </c>
      <c r="R37" s="100" t="s">
        <v>157</v>
      </c>
      <c r="S37" s="100" t="s">
        <v>158</v>
      </c>
      <c r="T37" s="100" t="s">
        <v>169</v>
      </c>
      <c r="U37" s="104"/>
      <c r="V37" s="105"/>
      <c r="W37" s="105"/>
      <c r="X37" s="105"/>
      <c r="Y37" s="160"/>
      <c r="Z37" s="107"/>
      <c r="AA37" s="90" t="str">
        <f aca="false">$G$37</f>
        <v>Porcentaje de Giros de Presupuesto Comprometido Constituido como Obligaciones por Pagar de la Vigencia 2017 Realizados</v>
      </c>
      <c r="AB37" s="91" t="n">
        <f aca="false">L37</f>
        <v>0</v>
      </c>
      <c r="AC37" s="87"/>
      <c r="AD37" s="92" t="e">
        <f aca="false">AC37/AB37</f>
        <v>#DIV/0!</v>
      </c>
      <c r="AE37" s="93"/>
      <c r="AF37" s="93"/>
      <c r="AG37" s="90" t="str">
        <f aca="false">$G$37</f>
        <v>Porcentaje de Giros de Presupuesto Comprometido Constituido como Obligaciones por Pagar de la Vigencia 2017 Realizados</v>
      </c>
      <c r="AH37" s="91" t="n">
        <f aca="false">M37</f>
        <v>0</v>
      </c>
      <c r="AI37" s="87"/>
      <c r="AJ37" s="92" t="e">
        <f aca="false">AI37/AH37</f>
        <v>#DIV/0!</v>
      </c>
      <c r="AK37" s="87"/>
      <c r="AL37" s="87"/>
      <c r="AM37" s="90" t="str">
        <f aca="false">$G$37</f>
        <v>Porcentaje de Giros de Presupuesto Comprometido Constituido como Obligaciones por Pagar de la Vigencia 2017 Realizados</v>
      </c>
      <c r="AN37" s="91" t="n">
        <f aca="false">N37</f>
        <v>0.05</v>
      </c>
      <c r="AO37" s="87"/>
      <c r="AP37" s="92" t="n">
        <f aca="false">AO37/AN37</f>
        <v>0</v>
      </c>
      <c r="AQ37" s="87"/>
      <c r="AR37" s="87"/>
      <c r="AS37" s="90" t="str">
        <f aca="false">$G$37</f>
        <v>Porcentaje de Giros de Presupuesto Comprometido Constituido como Obligaciones por Pagar de la Vigencia 2017 Realizados</v>
      </c>
      <c r="AT37" s="91" t="n">
        <f aca="false">O37</f>
        <v>0.45</v>
      </c>
      <c r="AU37" s="87"/>
      <c r="AV37" s="92" t="n">
        <f aca="false">AU37/AT37</f>
        <v>0</v>
      </c>
      <c r="AW37" s="94"/>
      <c r="AX37" s="87"/>
      <c r="AY37" s="90" t="str">
        <f aca="false">$G$37</f>
        <v>Porcentaje de Giros de Presupuesto Comprometido Constituido como Obligaciones por Pagar de la Vigencia 2017 Realizados</v>
      </c>
      <c r="AZ37" s="91" t="n">
        <f aca="false">P37</f>
        <v>0.5</v>
      </c>
      <c r="BA37" s="87"/>
      <c r="BB37" s="92" t="n">
        <f aca="false">BA37/AZ37</f>
        <v>0</v>
      </c>
      <c r="BC37" s="95" t="n">
        <f aca="false">BB37*E37</f>
        <v>0</v>
      </c>
      <c r="BD37" s="96"/>
    </row>
    <row r="38" customFormat="false" ht="139.5" hidden="false" customHeight="true" outlineLevel="0" collapsed="false">
      <c r="A38" s="97" t="n">
        <v>20</v>
      </c>
      <c r="B38" s="78"/>
      <c r="C38" s="177"/>
      <c r="D38" s="178" t="s">
        <v>170</v>
      </c>
      <c r="E38" s="179" t="n">
        <v>0.02</v>
      </c>
      <c r="F38" s="171" t="s">
        <v>57</v>
      </c>
      <c r="G38" s="172" t="s">
        <v>171</v>
      </c>
      <c r="H38" s="172" t="s">
        <v>172</v>
      </c>
      <c r="I38" s="100"/>
      <c r="J38" s="84" t="s">
        <v>60</v>
      </c>
      <c r="K38" s="84" t="s">
        <v>173</v>
      </c>
      <c r="L38" s="175"/>
      <c r="M38" s="175"/>
      <c r="N38" s="175" t="n">
        <v>1</v>
      </c>
      <c r="O38" s="175"/>
      <c r="P38" s="175" t="n">
        <v>1</v>
      </c>
      <c r="Q38" s="100" t="s">
        <v>62</v>
      </c>
      <c r="R38" s="100" t="s">
        <v>174</v>
      </c>
      <c r="S38" s="100" t="s">
        <v>175</v>
      </c>
      <c r="T38" s="100" t="s">
        <v>174</v>
      </c>
      <c r="U38" s="104"/>
      <c r="V38" s="105"/>
      <c r="W38" s="105"/>
      <c r="X38" s="105"/>
      <c r="Y38" s="160"/>
      <c r="Z38" s="107"/>
      <c r="AA38" s="90" t="str">
        <f aca="false">$G$38</f>
        <v>Porcentaje de Procesos Contractuales de Malla Vial y Parques de la Vigencia 2018 Realizados Utilizando los Pliegos Tipo</v>
      </c>
      <c r="AB38" s="91" t="n">
        <f aca="false">L38</f>
        <v>0</v>
      </c>
      <c r="AC38" s="87"/>
      <c r="AD38" s="92" t="e">
        <f aca="false">AC38/AB38</f>
        <v>#DIV/0!</v>
      </c>
      <c r="AE38" s="93"/>
      <c r="AF38" s="93"/>
      <c r="AG38" s="90" t="str">
        <f aca="false">$G$38</f>
        <v>Porcentaje de Procesos Contractuales de Malla Vial y Parques de la Vigencia 2018 Realizados Utilizando los Pliegos Tipo</v>
      </c>
      <c r="AH38" s="91" t="n">
        <f aca="false">M38</f>
        <v>0</v>
      </c>
      <c r="AI38" s="87"/>
      <c r="AJ38" s="92" t="e">
        <f aca="false">AI38/AH38</f>
        <v>#DIV/0!</v>
      </c>
      <c r="AK38" s="87"/>
      <c r="AL38" s="87"/>
      <c r="AM38" s="90" t="str">
        <f aca="false">$G$38</f>
        <v>Porcentaje de Procesos Contractuales de Malla Vial y Parques de la Vigencia 2018 Realizados Utilizando los Pliegos Tipo</v>
      </c>
      <c r="AN38" s="91" t="n">
        <f aca="false">N38</f>
        <v>1</v>
      </c>
      <c r="AO38" s="87"/>
      <c r="AP38" s="92" t="n">
        <f aca="false">AO38/AN38</f>
        <v>0</v>
      </c>
      <c r="AQ38" s="87"/>
      <c r="AR38" s="87"/>
      <c r="AS38" s="90" t="str">
        <f aca="false">$G$38</f>
        <v>Porcentaje de Procesos Contractuales de Malla Vial y Parques de la Vigencia 2018 Realizados Utilizando los Pliegos Tipo</v>
      </c>
      <c r="AT38" s="91" t="n">
        <f aca="false">O38</f>
        <v>0</v>
      </c>
      <c r="AU38" s="87"/>
      <c r="AV38" s="92" t="e">
        <f aca="false">AU38/AT38</f>
        <v>#DIV/0!</v>
      </c>
      <c r="AW38" s="94"/>
      <c r="AX38" s="87"/>
      <c r="AY38" s="90" t="str">
        <f aca="false">$G$38</f>
        <v>Porcentaje de Procesos Contractuales de Malla Vial y Parques de la Vigencia 2018 Realizados Utilizando los Pliegos Tipo</v>
      </c>
      <c r="AZ38" s="91" t="n">
        <f aca="false">P38</f>
        <v>1</v>
      </c>
      <c r="BA38" s="87"/>
      <c r="BB38" s="92" t="n">
        <f aca="false">BA38/AZ38</f>
        <v>0</v>
      </c>
      <c r="BC38" s="95" t="n">
        <f aca="false">BB38*E38</f>
        <v>0</v>
      </c>
      <c r="BD38" s="96"/>
    </row>
    <row r="39" customFormat="false" ht="301.5" hidden="false" customHeight="true" outlineLevel="0" collapsed="false">
      <c r="A39" s="77" t="n">
        <v>21</v>
      </c>
      <c r="B39" s="78"/>
      <c r="C39" s="177"/>
      <c r="D39" s="178" t="s">
        <v>176</v>
      </c>
      <c r="E39" s="183" t="n">
        <v>0.02</v>
      </c>
      <c r="F39" s="171" t="s">
        <v>57</v>
      </c>
      <c r="G39" s="172" t="s">
        <v>177</v>
      </c>
      <c r="H39" s="172" t="s">
        <v>178</v>
      </c>
      <c r="I39" s="100"/>
      <c r="J39" s="84" t="s">
        <v>85</v>
      </c>
      <c r="K39" s="84" t="s">
        <v>179</v>
      </c>
      <c r="L39" s="175" t="n">
        <v>1</v>
      </c>
      <c r="M39" s="175" t="n">
        <v>1</v>
      </c>
      <c r="N39" s="175" t="n">
        <v>1</v>
      </c>
      <c r="O39" s="175" t="n">
        <v>1</v>
      </c>
      <c r="P39" s="175" t="n">
        <v>1</v>
      </c>
      <c r="Q39" s="100" t="s">
        <v>62</v>
      </c>
      <c r="R39" s="100" t="s">
        <v>174</v>
      </c>
      <c r="S39" s="100" t="s">
        <v>175</v>
      </c>
      <c r="T39" s="100" t="s">
        <v>174</v>
      </c>
      <c r="U39" s="104"/>
      <c r="V39" s="105"/>
      <c r="W39" s="105"/>
      <c r="X39" s="105"/>
      <c r="Y39" s="160"/>
      <c r="Z39" s="107"/>
      <c r="AA39" s="90" t="str">
        <f aca="false">$G$39</f>
        <v>Porcentaje de Publicación de los Procesos Contractuales del FDL y Modificaciones Contractuales Realizado</v>
      </c>
      <c r="AB39" s="91" t="n">
        <f aca="false">L39</f>
        <v>1</v>
      </c>
      <c r="AC39" s="87"/>
      <c r="AD39" s="92" t="n">
        <f aca="false">AC39/AB39</f>
        <v>0</v>
      </c>
      <c r="AE39" s="93"/>
      <c r="AF39" s="93"/>
      <c r="AG39" s="90" t="str">
        <f aca="false">$G$39</f>
        <v>Porcentaje de Publicación de los Procesos Contractuales del FDL y Modificaciones Contractuales Realizado</v>
      </c>
      <c r="AH39" s="91" t="n">
        <f aca="false">M39</f>
        <v>1</v>
      </c>
      <c r="AI39" s="87"/>
      <c r="AJ39" s="92" t="n">
        <f aca="false">AI39/AH39</f>
        <v>0</v>
      </c>
      <c r="AK39" s="87"/>
      <c r="AL39" s="87"/>
      <c r="AM39" s="90" t="str">
        <f aca="false">$G$39</f>
        <v>Porcentaje de Publicación de los Procesos Contractuales del FDL y Modificaciones Contractuales Realizado</v>
      </c>
      <c r="AN39" s="91" t="n">
        <f aca="false">N39</f>
        <v>1</v>
      </c>
      <c r="AO39" s="87"/>
      <c r="AP39" s="92" t="n">
        <f aca="false">AO39/AN39</f>
        <v>0</v>
      </c>
      <c r="AQ39" s="87"/>
      <c r="AR39" s="87"/>
      <c r="AS39" s="90" t="str">
        <f aca="false">$G$39</f>
        <v>Porcentaje de Publicación de los Procesos Contractuales del FDL y Modificaciones Contractuales Realizado</v>
      </c>
      <c r="AT39" s="91" t="n">
        <f aca="false">O39</f>
        <v>1</v>
      </c>
      <c r="AU39" s="87"/>
      <c r="AV39" s="92" t="n">
        <f aca="false">AU39/AT39</f>
        <v>0</v>
      </c>
      <c r="AW39" s="94"/>
      <c r="AX39" s="87"/>
      <c r="AY39" s="90" t="str">
        <f aca="false">$G$39</f>
        <v>Porcentaje de Publicación de los Procesos Contractuales del FDL y Modificaciones Contractuales Realizado</v>
      </c>
      <c r="AZ39" s="91" t="n">
        <f aca="false">P39</f>
        <v>1</v>
      </c>
      <c r="BA39" s="87"/>
      <c r="BB39" s="92" t="n">
        <f aca="false">BA39/AZ39</f>
        <v>0</v>
      </c>
      <c r="BC39" s="95" t="n">
        <f aca="false">BB39*E39</f>
        <v>0</v>
      </c>
      <c r="BD39" s="96"/>
    </row>
    <row r="40" customFormat="false" ht="93.75" hidden="false" customHeight="true" outlineLevel="0" collapsed="false">
      <c r="A40" s="97" t="n">
        <v>22</v>
      </c>
      <c r="B40" s="78"/>
      <c r="C40" s="177"/>
      <c r="D40" s="178" t="s">
        <v>180</v>
      </c>
      <c r="E40" s="184" t="n">
        <v>0.02</v>
      </c>
      <c r="F40" s="171" t="s">
        <v>57</v>
      </c>
      <c r="G40" s="101" t="s">
        <v>181</v>
      </c>
      <c r="H40" s="101" t="s">
        <v>181</v>
      </c>
      <c r="I40" s="100"/>
      <c r="J40" s="84" t="s">
        <v>60</v>
      </c>
      <c r="K40" s="84" t="s">
        <v>182</v>
      </c>
      <c r="L40" s="175"/>
      <c r="M40" s="175"/>
      <c r="N40" s="175" t="n">
        <v>0.8</v>
      </c>
      <c r="O40" s="175"/>
      <c r="P40" s="175" t="n">
        <v>0.8</v>
      </c>
      <c r="Q40" s="100" t="s">
        <v>62</v>
      </c>
      <c r="R40" s="100" t="s">
        <v>174</v>
      </c>
      <c r="S40" s="100" t="s">
        <v>175</v>
      </c>
      <c r="T40" s="100" t="s">
        <v>174</v>
      </c>
      <c r="U40" s="104"/>
      <c r="V40" s="105"/>
      <c r="W40" s="105"/>
      <c r="X40" s="105"/>
      <c r="Y40" s="160"/>
      <c r="Z40" s="107"/>
      <c r="AA40" s="90" t="str">
        <f aca="false">$G$40</f>
        <v>Porcentaje de bienes de caracteristicas tecnicas uniformes de común utilización aquiridos a través del portal CCE</v>
      </c>
      <c r="AB40" s="91" t="n">
        <f aca="false">L40</f>
        <v>0</v>
      </c>
      <c r="AC40" s="87"/>
      <c r="AD40" s="92" t="e">
        <f aca="false">AC40/AB40</f>
        <v>#DIV/0!</v>
      </c>
      <c r="AE40" s="93"/>
      <c r="AF40" s="93"/>
      <c r="AG40" s="90" t="str">
        <f aca="false">$G$40</f>
        <v>Porcentaje de bienes de caracteristicas tecnicas uniformes de común utilización aquiridos a través del portal CCE</v>
      </c>
      <c r="AH40" s="91" t="n">
        <f aca="false">M40</f>
        <v>0</v>
      </c>
      <c r="AI40" s="87"/>
      <c r="AJ40" s="92" t="e">
        <f aca="false">AI40/AH40</f>
        <v>#DIV/0!</v>
      </c>
      <c r="AK40" s="87"/>
      <c r="AL40" s="87"/>
      <c r="AM40" s="90" t="str">
        <f aca="false">$G$40</f>
        <v>Porcentaje de bienes de caracteristicas tecnicas uniformes de común utilización aquiridos a través del portal CCE</v>
      </c>
      <c r="AN40" s="91" t="n">
        <f aca="false">N40</f>
        <v>0.8</v>
      </c>
      <c r="AO40" s="87"/>
      <c r="AP40" s="92" t="n">
        <f aca="false">AO40/AN40</f>
        <v>0</v>
      </c>
      <c r="AQ40" s="87"/>
      <c r="AR40" s="87"/>
      <c r="AS40" s="90" t="str">
        <f aca="false">$G$40</f>
        <v>Porcentaje de bienes de caracteristicas tecnicas uniformes de común utilización aquiridos a través del portal CCE</v>
      </c>
      <c r="AT40" s="91" t="n">
        <f aca="false">O40</f>
        <v>0</v>
      </c>
      <c r="AU40" s="87"/>
      <c r="AV40" s="92" t="e">
        <f aca="false">AU40/AT40</f>
        <v>#DIV/0!</v>
      </c>
      <c r="AW40" s="94"/>
      <c r="AX40" s="87"/>
      <c r="AY40" s="90" t="str">
        <f aca="false">$G$40</f>
        <v>Porcentaje de bienes de caracteristicas tecnicas uniformes de común utilización aquiridos a través del portal CCE</v>
      </c>
      <c r="AZ40" s="91" t="n">
        <f aca="false">P40</f>
        <v>0.8</v>
      </c>
      <c r="BA40" s="87"/>
      <c r="BB40" s="92" t="n">
        <f aca="false">BA40/AZ40</f>
        <v>0</v>
      </c>
      <c r="BC40" s="95" t="n">
        <f aca="false">BB40*E40</f>
        <v>0</v>
      </c>
      <c r="BD40" s="96"/>
    </row>
    <row r="41" customFormat="false" ht="129" hidden="false" customHeight="true" outlineLevel="0" collapsed="false">
      <c r="A41" s="77" t="n">
        <v>23</v>
      </c>
      <c r="B41" s="78"/>
      <c r="C41" s="177"/>
      <c r="D41" s="185" t="s">
        <v>183</v>
      </c>
      <c r="E41" s="183" t="n">
        <v>0.02</v>
      </c>
      <c r="F41" s="171" t="s">
        <v>57</v>
      </c>
      <c r="G41" s="101" t="s">
        <v>184</v>
      </c>
      <c r="H41" s="101" t="s">
        <v>185</v>
      </c>
      <c r="I41" s="111"/>
      <c r="J41" s="84" t="s">
        <v>85</v>
      </c>
      <c r="K41" s="84" t="s">
        <v>186</v>
      </c>
      <c r="L41" s="112" t="n">
        <v>1</v>
      </c>
      <c r="M41" s="112" t="n">
        <v>1</v>
      </c>
      <c r="N41" s="112" t="n">
        <v>1</v>
      </c>
      <c r="O41" s="112" t="n">
        <v>1</v>
      </c>
      <c r="P41" s="112" t="n">
        <v>1</v>
      </c>
      <c r="Q41" s="100" t="s">
        <v>62</v>
      </c>
      <c r="R41" s="111" t="s">
        <v>187</v>
      </c>
      <c r="S41" s="100" t="s">
        <v>175</v>
      </c>
      <c r="T41" s="111" t="s">
        <v>187</v>
      </c>
      <c r="U41" s="113"/>
      <c r="V41" s="114"/>
      <c r="W41" s="114"/>
      <c r="X41" s="114"/>
      <c r="Y41" s="115"/>
      <c r="Z41" s="116"/>
      <c r="AA41" s="90" t="str">
        <f aca="false">$G$41</f>
        <v>Porcentaje de Lineamientos Establecidos en la Directiva 12 de 2016 o Aquella que la Modifique Aplicados</v>
      </c>
      <c r="AB41" s="91" t="n">
        <f aca="false">L41</f>
        <v>1</v>
      </c>
      <c r="AC41" s="87"/>
      <c r="AD41" s="92" t="n">
        <f aca="false">AC41/AB41</f>
        <v>0</v>
      </c>
      <c r="AE41" s="93"/>
      <c r="AF41" s="93"/>
      <c r="AG41" s="90" t="str">
        <f aca="false">$G$41</f>
        <v>Porcentaje de Lineamientos Establecidos en la Directiva 12 de 2016 o Aquella que la Modifique Aplicados</v>
      </c>
      <c r="AH41" s="91" t="n">
        <f aca="false">M41</f>
        <v>1</v>
      </c>
      <c r="AI41" s="87"/>
      <c r="AJ41" s="92" t="n">
        <f aca="false">AI41/AH41</f>
        <v>0</v>
      </c>
      <c r="AK41" s="87"/>
      <c r="AL41" s="87"/>
      <c r="AM41" s="90" t="str">
        <f aca="false">$G$41</f>
        <v>Porcentaje de Lineamientos Establecidos en la Directiva 12 de 2016 o Aquella que la Modifique Aplicados</v>
      </c>
      <c r="AN41" s="91" t="n">
        <f aca="false">N41</f>
        <v>1</v>
      </c>
      <c r="AO41" s="87"/>
      <c r="AP41" s="92" t="n">
        <f aca="false">AO41/AN41</f>
        <v>0</v>
      </c>
      <c r="AQ41" s="87"/>
      <c r="AR41" s="87"/>
      <c r="AS41" s="90" t="str">
        <f aca="false">$G$41</f>
        <v>Porcentaje de Lineamientos Establecidos en la Directiva 12 de 2016 o Aquella que la Modifique Aplicados</v>
      </c>
      <c r="AT41" s="91" t="n">
        <f aca="false">O41</f>
        <v>1</v>
      </c>
      <c r="AU41" s="87"/>
      <c r="AV41" s="92" t="n">
        <f aca="false">AU41/AT41</f>
        <v>0</v>
      </c>
      <c r="AW41" s="94"/>
      <c r="AX41" s="87"/>
      <c r="AY41" s="90" t="str">
        <f aca="false">$G$41</f>
        <v>Porcentaje de Lineamientos Establecidos en la Directiva 12 de 2016 o Aquella que la Modifique Aplicados</v>
      </c>
      <c r="AZ41" s="91" t="n">
        <f aca="false">P41</f>
        <v>1</v>
      </c>
      <c r="BA41" s="87"/>
      <c r="BB41" s="92" t="n">
        <f aca="false">BA41/AZ41</f>
        <v>0</v>
      </c>
      <c r="BC41" s="95" t="n">
        <f aca="false">BB41*E41</f>
        <v>0</v>
      </c>
      <c r="BD41" s="96"/>
    </row>
    <row r="42" customFormat="false" ht="93.75" hidden="false" customHeight="true" outlineLevel="0" collapsed="false">
      <c r="A42" s="97" t="n">
        <v>24</v>
      </c>
      <c r="B42" s="78"/>
      <c r="C42" s="177"/>
      <c r="D42" s="186" t="s">
        <v>188</v>
      </c>
      <c r="E42" s="99" t="n">
        <v>0.01</v>
      </c>
      <c r="F42" s="171" t="s">
        <v>57</v>
      </c>
      <c r="G42" s="101" t="s">
        <v>189</v>
      </c>
      <c r="H42" s="111" t="s">
        <v>190</v>
      </c>
      <c r="I42" s="111"/>
      <c r="J42" s="84" t="s">
        <v>60</v>
      </c>
      <c r="K42" s="84" t="s">
        <v>191</v>
      </c>
      <c r="L42" s="112"/>
      <c r="M42" s="112"/>
      <c r="N42" s="112"/>
      <c r="O42" s="112" t="n">
        <v>1</v>
      </c>
      <c r="P42" s="112" t="n">
        <v>1</v>
      </c>
      <c r="Q42" s="100" t="s">
        <v>62</v>
      </c>
      <c r="R42" s="111" t="s">
        <v>192</v>
      </c>
      <c r="S42" s="113" t="s">
        <v>193</v>
      </c>
      <c r="T42" s="111" t="s">
        <v>192</v>
      </c>
      <c r="U42" s="113"/>
      <c r="V42" s="114"/>
      <c r="W42" s="114"/>
      <c r="X42" s="114"/>
      <c r="Y42" s="115"/>
      <c r="Z42" s="116"/>
      <c r="AA42" s="90" t="str">
        <f aca="false">$G$42</f>
        <v>Porcentaje de Ejecución del Plan de Implementación del SIPSE Local</v>
      </c>
      <c r="AB42" s="91" t="n">
        <f aca="false">L42</f>
        <v>0</v>
      </c>
      <c r="AC42" s="117"/>
      <c r="AD42" s="92" t="e">
        <f aca="false">AC42/AB42</f>
        <v>#DIV/0!</v>
      </c>
      <c r="AE42" s="118"/>
      <c r="AF42" s="118"/>
      <c r="AG42" s="90" t="str">
        <f aca="false">$G$42</f>
        <v>Porcentaje de Ejecución del Plan de Implementación del SIPSE Local</v>
      </c>
      <c r="AH42" s="91" t="n">
        <f aca="false">M42</f>
        <v>0</v>
      </c>
      <c r="AI42" s="117"/>
      <c r="AJ42" s="92" t="e">
        <f aca="false">AI42/AH42</f>
        <v>#DIV/0!</v>
      </c>
      <c r="AK42" s="117"/>
      <c r="AL42" s="117"/>
      <c r="AM42" s="90" t="str">
        <f aca="false">$G$42</f>
        <v>Porcentaje de Ejecución del Plan de Implementación del SIPSE Local</v>
      </c>
      <c r="AN42" s="91" t="n">
        <f aca="false">N42</f>
        <v>0</v>
      </c>
      <c r="AO42" s="117"/>
      <c r="AP42" s="92" t="e">
        <f aca="false">AO42/AN42</f>
        <v>#DIV/0!</v>
      </c>
      <c r="AQ42" s="117"/>
      <c r="AR42" s="117"/>
      <c r="AS42" s="90" t="str">
        <f aca="false">$G$42</f>
        <v>Porcentaje de Ejecución del Plan de Implementación del SIPSE Local</v>
      </c>
      <c r="AT42" s="91" t="n">
        <f aca="false">O42</f>
        <v>1</v>
      </c>
      <c r="AU42" s="117"/>
      <c r="AV42" s="92" t="n">
        <f aca="false">AU42/AT42</f>
        <v>0</v>
      </c>
      <c r="AW42" s="119"/>
      <c r="AX42" s="117"/>
      <c r="AY42" s="90" t="str">
        <f aca="false">$G$42</f>
        <v>Porcentaje de Ejecución del Plan de Implementación del SIPSE Local</v>
      </c>
      <c r="AZ42" s="91" t="n">
        <f aca="false">P42</f>
        <v>1</v>
      </c>
      <c r="BA42" s="117"/>
      <c r="BB42" s="92" t="n">
        <f aca="false">BA42/AZ42</f>
        <v>0</v>
      </c>
      <c r="BC42" s="95" t="n">
        <f aca="false">BB42*E42</f>
        <v>0</v>
      </c>
      <c r="BD42" s="120"/>
    </row>
    <row r="43" customFormat="false" ht="129" hidden="false" customHeight="true" outlineLevel="0" collapsed="false">
      <c r="A43" s="77" t="n">
        <v>25</v>
      </c>
      <c r="B43" s="78"/>
      <c r="C43" s="177"/>
      <c r="D43" s="104" t="s">
        <v>194</v>
      </c>
      <c r="E43" s="187" t="n">
        <v>0.01</v>
      </c>
      <c r="F43" s="171" t="s">
        <v>57</v>
      </c>
      <c r="G43" s="172" t="s">
        <v>195</v>
      </c>
      <c r="H43" s="100" t="s">
        <v>196</v>
      </c>
      <c r="I43" s="100"/>
      <c r="J43" s="84" t="s">
        <v>85</v>
      </c>
      <c r="K43" s="84" t="s">
        <v>197</v>
      </c>
      <c r="L43" s="112" t="n">
        <v>1</v>
      </c>
      <c r="M43" s="112" t="n">
        <v>1</v>
      </c>
      <c r="N43" s="112" t="n">
        <v>1</v>
      </c>
      <c r="O43" s="112" t="n">
        <v>1</v>
      </c>
      <c r="P43" s="112" t="n">
        <v>1</v>
      </c>
      <c r="Q43" s="100" t="s">
        <v>62</v>
      </c>
      <c r="R43" s="100" t="s">
        <v>198</v>
      </c>
      <c r="S43" s="104" t="s">
        <v>199</v>
      </c>
      <c r="T43" s="100" t="s">
        <v>198</v>
      </c>
      <c r="U43" s="104"/>
      <c r="V43" s="105"/>
      <c r="W43" s="105"/>
      <c r="X43" s="105"/>
      <c r="Y43" s="106"/>
      <c r="Z43" s="107"/>
      <c r="AA43" s="90" t="str">
        <f aca="false">$G$43</f>
        <v>Porcentaje de asistencia a las jornadas programadas por la Dirección Financiera de la SDG</v>
      </c>
      <c r="AB43" s="91" t="n">
        <f aca="false">L43</f>
        <v>1</v>
      </c>
      <c r="AC43" s="105"/>
      <c r="AD43" s="92" t="n">
        <f aca="false">AC43/AB43</f>
        <v>0</v>
      </c>
      <c r="AE43" s="188"/>
      <c r="AF43" s="188"/>
      <c r="AG43" s="90" t="str">
        <f aca="false">$G$43</f>
        <v>Porcentaje de asistencia a las jornadas programadas por la Dirección Financiera de la SDG</v>
      </c>
      <c r="AH43" s="91" t="n">
        <f aca="false">M43</f>
        <v>1</v>
      </c>
      <c r="AI43" s="105"/>
      <c r="AJ43" s="92" t="n">
        <f aca="false">AI43/AH43</f>
        <v>0</v>
      </c>
      <c r="AK43" s="105"/>
      <c r="AL43" s="105"/>
      <c r="AM43" s="90" t="str">
        <f aca="false">$G$43</f>
        <v>Porcentaje de asistencia a las jornadas programadas por la Dirección Financiera de la SDG</v>
      </c>
      <c r="AN43" s="91" t="n">
        <f aca="false">N43</f>
        <v>1</v>
      </c>
      <c r="AO43" s="105"/>
      <c r="AP43" s="92" t="n">
        <f aca="false">AO43/AN43</f>
        <v>0</v>
      </c>
      <c r="AQ43" s="105"/>
      <c r="AR43" s="105"/>
      <c r="AS43" s="90" t="str">
        <f aca="false">$G$43</f>
        <v>Porcentaje de asistencia a las jornadas programadas por la Dirección Financiera de la SDG</v>
      </c>
      <c r="AT43" s="91" t="n">
        <f aca="false">O43</f>
        <v>1</v>
      </c>
      <c r="AU43" s="105"/>
      <c r="AV43" s="92" t="n">
        <f aca="false">AU43/AT43</f>
        <v>0</v>
      </c>
      <c r="AW43" s="189"/>
      <c r="AX43" s="105"/>
      <c r="AY43" s="90" t="str">
        <f aca="false">$G$43</f>
        <v>Porcentaje de asistencia a las jornadas programadas por la Dirección Financiera de la SDG</v>
      </c>
      <c r="AZ43" s="91" t="n">
        <f aca="false">P43</f>
        <v>1</v>
      </c>
      <c r="BA43" s="105"/>
      <c r="BB43" s="92" t="n">
        <f aca="false">BA43/AZ43</f>
        <v>0</v>
      </c>
      <c r="BC43" s="95" t="n">
        <f aca="false">BB43*E43</f>
        <v>0</v>
      </c>
      <c r="BD43" s="189"/>
    </row>
    <row r="44" customFormat="false" ht="160.5" hidden="false" customHeight="true" outlineLevel="0" collapsed="false">
      <c r="A44" s="97" t="n">
        <v>26</v>
      </c>
      <c r="B44" s="78"/>
      <c r="C44" s="177"/>
      <c r="D44" s="104" t="s">
        <v>200</v>
      </c>
      <c r="E44" s="99" t="n">
        <v>0.01</v>
      </c>
      <c r="F44" s="100" t="s">
        <v>66</v>
      </c>
      <c r="G44" s="172" t="s">
        <v>201</v>
      </c>
      <c r="H44" s="100" t="s">
        <v>202</v>
      </c>
      <c r="I44" s="100"/>
      <c r="J44" s="84" t="s">
        <v>85</v>
      </c>
      <c r="K44" s="84" t="s">
        <v>203</v>
      </c>
      <c r="L44" s="112" t="n">
        <v>1</v>
      </c>
      <c r="M44" s="112" t="n">
        <v>1</v>
      </c>
      <c r="N44" s="112" t="n">
        <v>1</v>
      </c>
      <c r="O44" s="112" t="n">
        <v>1</v>
      </c>
      <c r="P44" s="112" t="n">
        <v>1</v>
      </c>
      <c r="Q44" s="100" t="s">
        <v>62</v>
      </c>
      <c r="R44" s="111" t="s">
        <v>204</v>
      </c>
      <c r="S44" s="190" t="s">
        <v>205</v>
      </c>
      <c r="T44" s="111" t="s">
        <v>204</v>
      </c>
      <c r="U44" s="113"/>
      <c r="V44" s="114"/>
      <c r="W44" s="114"/>
      <c r="X44" s="114"/>
      <c r="Y44" s="115"/>
      <c r="Z44" s="116"/>
      <c r="AA44" s="90" t="str">
        <f aca="false">$G$44</f>
        <v>Porcentaje de reporte de información insumo para contabilidad</v>
      </c>
      <c r="AB44" s="91" t="n">
        <f aca="false">L44</f>
        <v>1</v>
      </c>
      <c r="AC44" s="114"/>
      <c r="AD44" s="92" t="n">
        <f aca="false">AC44/AB44</f>
        <v>0</v>
      </c>
      <c r="AE44" s="191"/>
      <c r="AF44" s="191"/>
      <c r="AG44" s="90" t="str">
        <f aca="false">$G$44</f>
        <v>Porcentaje de reporte de información insumo para contabilidad</v>
      </c>
      <c r="AH44" s="91" t="n">
        <f aca="false">M44</f>
        <v>1</v>
      </c>
      <c r="AI44" s="114"/>
      <c r="AJ44" s="92" t="n">
        <f aca="false">AI44/AH44</f>
        <v>0</v>
      </c>
      <c r="AK44" s="114"/>
      <c r="AL44" s="114"/>
      <c r="AM44" s="90" t="str">
        <f aca="false">$G$44</f>
        <v>Porcentaje de reporte de información insumo para contabilidad</v>
      </c>
      <c r="AN44" s="91" t="n">
        <f aca="false">N44</f>
        <v>1</v>
      </c>
      <c r="AO44" s="114"/>
      <c r="AP44" s="92" t="n">
        <f aca="false">AO44/AN44</f>
        <v>0</v>
      </c>
      <c r="AQ44" s="114"/>
      <c r="AR44" s="114"/>
      <c r="AS44" s="90" t="str">
        <f aca="false">$G$44</f>
        <v>Porcentaje de reporte de información insumo para contabilidad</v>
      </c>
      <c r="AT44" s="91" t="n">
        <f aca="false">O44</f>
        <v>1</v>
      </c>
      <c r="AU44" s="114"/>
      <c r="AV44" s="92" t="n">
        <f aca="false">AU44/AT44</f>
        <v>0</v>
      </c>
      <c r="AW44" s="192"/>
      <c r="AX44" s="114"/>
      <c r="AY44" s="90" t="str">
        <f aca="false">$G$44</f>
        <v>Porcentaje de reporte de información insumo para contabilidad</v>
      </c>
      <c r="AZ44" s="91" t="n">
        <f aca="false">P44</f>
        <v>1</v>
      </c>
      <c r="BA44" s="114"/>
      <c r="BB44" s="92" t="n">
        <f aca="false">BA44/AZ44</f>
        <v>0</v>
      </c>
      <c r="BC44" s="95" t="n">
        <f aca="false">BB44*E44</f>
        <v>0</v>
      </c>
      <c r="BD44" s="192"/>
    </row>
    <row r="45" customFormat="false" ht="93.75" hidden="false" customHeight="true" outlineLevel="0" collapsed="false">
      <c r="A45" s="193"/>
      <c r="B45" s="78"/>
      <c r="C45" s="177"/>
      <c r="D45" s="194" t="s">
        <v>79</v>
      </c>
      <c r="E45" s="141" t="n">
        <v>0.17</v>
      </c>
      <c r="F45" s="195"/>
      <c r="G45" s="196"/>
      <c r="H45" s="196"/>
      <c r="I45" s="195"/>
      <c r="J45" s="84"/>
      <c r="K45" s="84"/>
      <c r="L45" s="197"/>
      <c r="M45" s="197"/>
      <c r="N45" s="197"/>
      <c r="O45" s="197"/>
      <c r="P45" s="195"/>
      <c r="Q45" s="198"/>
      <c r="R45" s="198"/>
      <c r="S45" s="199"/>
      <c r="T45" s="199"/>
      <c r="U45" s="199"/>
      <c r="V45" s="200"/>
      <c r="W45" s="200"/>
      <c r="X45" s="200"/>
      <c r="Y45" s="201"/>
      <c r="Z45" s="202"/>
      <c r="AA45" s="90"/>
      <c r="AB45" s="91"/>
      <c r="AC45" s="117"/>
      <c r="AD45" s="92"/>
      <c r="AE45" s="118"/>
      <c r="AF45" s="118"/>
      <c r="AG45" s="90"/>
      <c r="AH45" s="91"/>
      <c r="AI45" s="117"/>
      <c r="AJ45" s="92"/>
      <c r="AK45" s="117"/>
      <c r="AL45" s="117"/>
      <c r="AM45" s="90"/>
      <c r="AN45" s="91"/>
      <c r="AO45" s="117"/>
      <c r="AP45" s="92"/>
      <c r="AQ45" s="117"/>
      <c r="AR45" s="117"/>
      <c r="AS45" s="90"/>
      <c r="AT45" s="91"/>
      <c r="AU45" s="117"/>
      <c r="AV45" s="92"/>
      <c r="AW45" s="119"/>
      <c r="AX45" s="117"/>
      <c r="AY45" s="90"/>
      <c r="AZ45" s="91"/>
      <c r="BA45" s="117"/>
      <c r="BB45" s="92"/>
      <c r="BC45" s="95"/>
      <c r="BD45" s="120"/>
    </row>
    <row r="46" customFormat="false" ht="93.75" hidden="false" customHeight="true" outlineLevel="0" collapsed="false">
      <c r="A46" s="77" t="n">
        <v>27</v>
      </c>
      <c r="B46" s="78"/>
      <c r="C46" s="203" t="s">
        <v>206</v>
      </c>
      <c r="D46" s="204" t="s">
        <v>207</v>
      </c>
      <c r="E46" s="139" t="n">
        <v>0.07</v>
      </c>
      <c r="F46" s="84" t="s">
        <v>57</v>
      </c>
      <c r="G46" s="205" t="s">
        <v>208</v>
      </c>
      <c r="H46" s="206" t="s">
        <v>209</v>
      </c>
      <c r="I46" s="84"/>
      <c r="J46" s="84" t="s">
        <v>85</v>
      </c>
      <c r="K46" s="84" t="s">
        <v>210</v>
      </c>
      <c r="L46" s="85" t="n">
        <v>1</v>
      </c>
      <c r="M46" s="85" t="n">
        <v>1</v>
      </c>
      <c r="N46" s="85" t="n">
        <v>1</v>
      </c>
      <c r="O46" s="85" t="n">
        <v>1</v>
      </c>
      <c r="P46" s="85" t="n">
        <v>1</v>
      </c>
      <c r="Q46" s="84" t="s">
        <v>62</v>
      </c>
      <c r="R46" s="84" t="s">
        <v>211</v>
      </c>
      <c r="S46" s="190" t="s">
        <v>205</v>
      </c>
      <c r="T46" s="84" t="s">
        <v>211</v>
      </c>
      <c r="U46" s="190"/>
      <c r="V46" s="200"/>
      <c r="W46" s="200"/>
      <c r="X46" s="200"/>
      <c r="Y46" s="201"/>
      <c r="Z46" s="202"/>
      <c r="AA46" s="90" t="str">
        <f aca="false">$G$46</f>
        <v>Porcentaje de Requerimientos Asignados a la Alcaldia Local Respondidos</v>
      </c>
      <c r="AB46" s="91" t="n">
        <f aca="false">L46</f>
        <v>1</v>
      </c>
      <c r="AC46" s="117"/>
      <c r="AD46" s="92" t="n">
        <f aca="false">AC46/AB46</f>
        <v>0</v>
      </c>
      <c r="AE46" s="118"/>
      <c r="AF46" s="118"/>
      <c r="AG46" s="90" t="str">
        <f aca="false">$G$46</f>
        <v>Porcentaje de Requerimientos Asignados a la Alcaldia Local Respondidos</v>
      </c>
      <c r="AH46" s="91" t="n">
        <f aca="false">M46</f>
        <v>1</v>
      </c>
      <c r="AI46" s="117"/>
      <c r="AJ46" s="92" t="n">
        <f aca="false">AI46/AH46</f>
        <v>0</v>
      </c>
      <c r="AK46" s="117"/>
      <c r="AL46" s="117"/>
      <c r="AM46" s="90" t="str">
        <f aca="false">$G$46</f>
        <v>Porcentaje de Requerimientos Asignados a la Alcaldia Local Respondidos</v>
      </c>
      <c r="AN46" s="91" t="n">
        <f aca="false">N46</f>
        <v>1</v>
      </c>
      <c r="AO46" s="117"/>
      <c r="AP46" s="92" t="n">
        <f aca="false">AO46/AN46</f>
        <v>0</v>
      </c>
      <c r="AQ46" s="117"/>
      <c r="AR46" s="117"/>
      <c r="AS46" s="90" t="str">
        <f aca="false">$G$46</f>
        <v>Porcentaje de Requerimientos Asignados a la Alcaldia Local Respondidos</v>
      </c>
      <c r="AT46" s="91" t="n">
        <f aca="false">O46</f>
        <v>1</v>
      </c>
      <c r="AU46" s="117"/>
      <c r="AV46" s="92" t="n">
        <f aca="false">AU46/AT46</f>
        <v>0</v>
      </c>
      <c r="AW46" s="119"/>
      <c r="AX46" s="117"/>
      <c r="AY46" s="90" t="str">
        <f aca="false">$G$46</f>
        <v>Porcentaje de Requerimientos Asignados a la Alcaldia Local Respondidos</v>
      </c>
      <c r="AZ46" s="91" t="n">
        <f aca="false">P46</f>
        <v>1</v>
      </c>
      <c r="BA46" s="117"/>
      <c r="BB46" s="92" t="n">
        <f aca="false">BA46/AZ46</f>
        <v>0</v>
      </c>
      <c r="BC46" s="95" t="n">
        <f aca="false">BB46*E46</f>
        <v>0</v>
      </c>
      <c r="BD46" s="120"/>
    </row>
    <row r="47" customFormat="false" ht="93.75" hidden="false" customHeight="true" outlineLevel="0" collapsed="false">
      <c r="A47" s="77"/>
      <c r="B47" s="78"/>
      <c r="C47" s="203"/>
      <c r="D47" s="207" t="s">
        <v>79</v>
      </c>
      <c r="E47" s="208" t="n">
        <v>0.07</v>
      </c>
      <c r="F47" s="127"/>
      <c r="G47" s="146"/>
      <c r="H47" s="146"/>
      <c r="I47" s="127"/>
      <c r="J47" s="84"/>
      <c r="K47" s="84"/>
      <c r="L47" s="127"/>
      <c r="M47" s="127"/>
      <c r="N47" s="127"/>
      <c r="O47" s="127"/>
      <c r="P47" s="127"/>
      <c r="Q47" s="127"/>
      <c r="R47" s="127"/>
      <c r="S47" s="129"/>
      <c r="T47" s="129"/>
      <c r="U47" s="129"/>
      <c r="V47" s="209"/>
      <c r="W47" s="209"/>
      <c r="X47" s="209"/>
      <c r="Y47" s="210"/>
      <c r="Z47" s="211"/>
      <c r="AA47" s="90"/>
      <c r="AB47" s="91"/>
      <c r="AC47" s="130"/>
      <c r="AD47" s="92"/>
      <c r="AE47" s="134"/>
      <c r="AF47" s="134"/>
      <c r="AG47" s="90"/>
      <c r="AH47" s="91"/>
      <c r="AI47" s="130"/>
      <c r="AJ47" s="92"/>
      <c r="AK47" s="130"/>
      <c r="AL47" s="130"/>
      <c r="AM47" s="90"/>
      <c r="AN47" s="91"/>
      <c r="AO47" s="130"/>
      <c r="AP47" s="92"/>
      <c r="AQ47" s="130"/>
      <c r="AR47" s="130"/>
      <c r="AS47" s="90"/>
      <c r="AT47" s="91"/>
      <c r="AU47" s="130"/>
      <c r="AV47" s="92"/>
      <c r="AW47" s="135"/>
      <c r="AX47" s="130"/>
      <c r="AY47" s="90"/>
      <c r="AZ47" s="91"/>
      <c r="BA47" s="130"/>
      <c r="BB47" s="92"/>
      <c r="BC47" s="95"/>
      <c r="BD47" s="136"/>
    </row>
    <row r="48" customFormat="false" ht="177.75" hidden="false" customHeight="true" outlineLevel="0" collapsed="false">
      <c r="A48" s="77" t="n">
        <v>28</v>
      </c>
      <c r="B48" s="78"/>
      <c r="C48" s="177" t="s">
        <v>212</v>
      </c>
      <c r="D48" s="212" t="s">
        <v>213</v>
      </c>
      <c r="E48" s="213" t="n">
        <v>0.02</v>
      </c>
      <c r="F48" s="212" t="s">
        <v>66</v>
      </c>
      <c r="G48" s="212" t="s">
        <v>214</v>
      </c>
      <c r="H48" s="212" t="s">
        <v>215</v>
      </c>
      <c r="I48" s="214" t="s">
        <v>216</v>
      </c>
      <c r="J48" s="84" t="s">
        <v>60</v>
      </c>
      <c r="K48" s="84" t="s">
        <v>217</v>
      </c>
      <c r="L48" s="212"/>
      <c r="M48" s="169" t="n">
        <v>2</v>
      </c>
      <c r="N48" s="169" t="n">
        <v>1</v>
      </c>
      <c r="O48" s="169" t="n">
        <v>1</v>
      </c>
      <c r="P48" s="169" t="n">
        <v>4</v>
      </c>
      <c r="Q48" s="212" t="s">
        <v>62</v>
      </c>
      <c r="R48" s="212" t="s">
        <v>218</v>
      </c>
      <c r="S48" s="212" t="s">
        <v>219</v>
      </c>
      <c r="T48" s="212" t="s">
        <v>218</v>
      </c>
      <c r="U48" s="86"/>
      <c r="V48" s="87"/>
      <c r="W48" s="87"/>
      <c r="X48" s="87"/>
      <c r="Y48" s="88"/>
      <c r="Z48" s="89"/>
      <c r="AA48" s="90" t="str">
        <f aca="false">$G$48</f>
        <v>Jornadas de sensibilización</v>
      </c>
      <c r="AB48" s="90" t="n">
        <f aca="false">L48</f>
        <v>0</v>
      </c>
      <c r="AC48" s="87"/>
      <c r="AD48" s="92" t="e">
        <f aca="false">AC48/AB48</f>
        <v>#DIV/0!</v>
      </c>
      <c r="AE48" s="93"/>
      <c r="AF48" s="93"/>
      <c r="AG48" s="90" t="str">
        <f aca="false">$G$48</f>
        <v>Jornadas de sensibilización</v>
      </c>
      <c r="AH48" s="90" t="n">
        <f aca="false">M48</f>
        <v>2</v>
      </c>
      <c r="AI48" s="87"/>
      <c r="AJ48" s="92" t="n">
        <f aca="false">AI48/AH48</f>
        <v>0</v>
      </c>
      <c r="AK48" s="87"/>
      <c r="AL48" s="87"/>
      <c r="AM48" s="90" t="str">
        <f aca="false">$G$48</f>
        <v>Jornadas de sensibilización</v>
      </c>
      <c r="AN48" s="90" t="n">
        <f aca="false">N48</f>
        <v>1</v>
      </c>
      <c r="AO48" s="87"/>
      <c r="AP48" s="92" t="n">
        <f aca="false">AO48/AN48</f>
        <v>0</v>
      </c>
      <c r="AQ48" s="87"/>
      <c r="AR48" s="87"/>
      <c r="AS48" s="90" t="str">
        <f aca="false">$G$48</f>
        <v>Jornadas de sensibilización</v>
      </c>
      <c r="AT48" s="90" t="n">
        <f aca="false">O48</f>
        <v>1</v>
      </c>
      <c r="AU48" s="87"/>
      <c r="AV48" s="92" t="n">
        <f aca="false">AU48/AT48</f>
        <v>0</v>
      </c>
      <c r="AW48" s="94"/>
      <c r="AX48" s="87"/>
      <c r="AY48" s="90" t="str">
        <f aca="false">$G$48</f>
        <v>Jornadas de sensibilización</v>
      </c>
      <c r="AZ48" s="90" t="n">
        <f aca="false">P48</f>
        <v>4</v>
      </c>
      <c r="BA48" s="87"/>
      <c r="BB48" s="92" t="n">
        <f aca="false">BA48/AZ48</f>
        <v>0</v>
      </c>
      <c r="BC48" s="95" t="n">
        <f aca="false">BB48*E48</f>
        <v>0</v>
      </c>
      <c r="BD48" s="96"/>
    </row>
    <row r="49" customFormat="false" ht="140.25" hidden="false" customHeight="true" outlineLevel="0" collapsed="false">
      <c r="A49" s="215" t="n">
        <v>29</v>
      </c>
      <c r="B49" s="78"/>
      <c r="C49" s="177"/>
      <c r="D49" s="212" t="s">
        <v>220</v>
      </c>
      <c r="E49" s="213" t="n">
        <v>0.01</v>
      </c>
      <c r="F49" s="212" t="s">
        <v>66</v>
      </c>
      <c r="G49" s="212" t="s">
        <v>221</v>
      </c>
      <c r="H49" s="212" t="s">
        <v>222</v>
      </c>
      <c r="I49" s="214" t="s">
        <v>216</v>
      </c>
      <c r="J49" s="84" t="s">
        <v>85</v>
      </c>
      <c r="K49" s="84" t="s">
        <v>223</v>
      </c>
      <c r="L49" s="212"/>
      <c r="M49" s="212"/>
      <c r="N49" s="212"/>
      <c r="O49" s="85" t="n">
        <v>1</v>
      </c>
      <c r="P49" s="85" t="n">
        <v>1</v>
      </c>
      <c r="Q49" s="212" t="s">
        <v>62</v>
      </c>
      <c r="R49" s="212" t="s">
        <v>224</v>
      </c>
      <c r="S49" s="212" t="s">
        <v>219</v>
      </c>
      <c r="T49" s="212" t="s">
        <v>224</v>
      </c>
      <c r="U49" s="104"/>
      <c r="V49" s="105"/>
      <c r="W49" s="105"/>
      <c r="X49" s="105"/>
      <c r="Y49" s="106"/>
      <c r="Z49" s="107"/>
      <c r="AA49" s="90" t="str">
        <f aca="false">$G$49</f>
        <v>Buenas prácticas aplicadas</v>
      </c>
      <c r="AB49" s="91" t="n">
        <f aca="false">L49</f>
        <v>0</v>
      </c>
      <c r="AC49" s="105"/>
      <c r="AD49" s="92" t="e">
        <f aca="false">AC49/AB49</f>
        <v>#DIV/0!</v>
      </c>
      <c r="AE49" s="188"/>
      <c r="AF49" s="188"/>
      <c r="AG49" s="90" t="str">
        <f aca="false">$G$49</f>
        <v>Buenas prácticas aplicadas</v>
      </c>
      <c r="AH49" s="91" t="n">
        <f aca="false">M49</f>
        <v>0</v>
      </c>
      <c r="AI49" s="105"/>
      <c r="AJ49" s="92" t="e">
        <f aca="false">AI49/AH49</f>
        <v>#DIV/0!</v>
      </c>
      <c r="AK49" s="105"/>
      <c r="AL49" s="105"/>
      <c r="AM49" s="90" t="str">
        <f aca="false">$G$49</f>
        <v>Buenas prácticas aplicadas</v>
      </c>
      <c r="AN49" s="91" t="n">
        <f aca="false">N49</f>
        <v>0</v>
      </c>
      <c r="AO49" s="105"/>
      <c r="AP49" s="92" t="e">
        <f aca="false">AO49/AN49</f>
        <v>#DIV/0!</v>
      </c>
      <c r="AQ49" s="105"/>
      <c r="AR49" s="105"/>
      <c r="AS49" s="90" t="str">
        <f aca="false">$G$49</f>
        <v>Buenas prácticas aplicadas</v>
      </c>
      <c r="AT49" s="91" t="n">
        <f aca="false">O49</f>
        <v>1</v>
      </c>
      <c r="AU49" s="105"/>
      <c r="AV49" s="92" t="n">
        <f aca="false">AU49/AT49</f>
        <v>0</v>
      </c>
      <c r="AW49" s="189"/>
      <c r="AX49" s="105"/>
      <c r="AY49" s="90" t="str">
        <f aca="false">$G$49</f>
        <v>Buenas prácticas aplicadas</v>
      </c>
      <c r="AZ49" s="91" t="n">
        <f aca="false">P49</f>
        <v>1</v>
      </c>
      <c r="BA49" s="105"/>
      <c r="BB49" s="92" t="n">
        <f aca="false">BA49/AZ49</f>
        <v>0</v>
      </c>
      <c r="BC49" s="95" t="n">
        <f aca="false">BB49*E49</f>
        <v>0</v>
      </c>
      <c r="BD49" s="216"/>
    </row>
    <row r="50" customFormat="false" ht="116.25" hidden="false" customHeight="true" outlineLevel="0" collapsed="false">
      <c r="A50" s="77" t="n">
        <v>30</v>
      </c>
      <c r="B50" s="78"/>
      <c r="C50" s="177"/>
      <c r="D50" s="212" t="s">
        <v>225</v>
      </c>
      <c r="E50" s="213" t="n">
        <v>0.02</v>
      </c>
      <c r="F50" s="212" t="s">
        <v>57</v>
      </c>
      <c r="G50" s="212" t="s">
        <v>226</v>
      </c>
      <c r="H50" s="212" t="s">
        <v>227</v>
      </c>
      <c r="I50" s="214" t="s">
        <v>216</v>
      </c>
      <c r="J50" s="84" t="s">
        <v>60</v>
      </c>
      <c r="K50" s="84" t="s">
        <v>228</v>
      </c>
      <c r="L50" s="212"/>
      <c r="M50" s="212"/>
      <c r="N50" s="212"/>
      <c r="O50" s="169" t="n">
        <v>1</v>
      </c>
      <c r="P50" s="169" t="n">
        <v>1</v>
      </c>
      <c r="Q50" s="212" t="s">
        <v>62</v>
      </c>
      <c r="R50" s="113" t="s">
        <v>229</v>
      </c>
      <c r="S50" s="212" t="s">
        <v>230</v>
      </c>
      <c r="T50" s="113" t="s">
        <v>229</v>
      </c>
      <c r="U50" s="113"/>
      <c r="V50" s="114"/>
      <c r="W50" s="114"/>
      <c r="X50" s="114"/>
      <c r="Y50" s="115"/>
      <c r="Z50" s="116"/>
      <c r="AA50" s="90" t="str">
        <f aca="false">$G$50</f>
        <v>Inventario de gestión realizado</v>
      </c>
      <c r="AB50" s="90" t="n">
        <f aca="false">L50</f>
        <v>0</v>
      </c>
      <c r="AC50" s="114"/>
      <c r="AD50" s="92" t="e">
        <f aca="false">AC50/AB50</f>
        <v>#DIV/0!</v>
      </c>
      <c r="AE50" s="191"/>
      <c r="AF50" s="191"/>
      <c r="AG50" s="90" t="str">
        <f aca="false">$G$50</f>
        <v>Inventario de gestión realizado</v>
      </c>
      <c r="AH50" s="90" t="n">
        <f aca="false">M50</f>
        <v>0</v>
      </c>
      <c r="AI50" s="114"/>
      <c r="AJ50" s="92" t="e">
        <f aca="false">AI50/AH50</f>
        <v>#DIV/0!</v>
      </c>
      <c r="AK50" s="114"/>
      <c r="AL50" s="114"/>
      <c r="AM50" s="90" t="str">
        <f aca="false">$G$50</f>
        <v>Inventario de gestión realizado</v>
      </c>
      <c r="AN50" s="90" t="n">
        <f aca="false">N50</f>
        <v>0</v>
      </c>
      <c r="AO50" s="114"/>
      <c r="AP50" s="92" t="e">
        <f aca="false">AO50/AN50</f>
        <v>#DIV/0!</v>
      </c>
      <c r="AQ50" s="114"/>
      <c r="AR50" s="114"/>
      <c r="AS50" s="90" t="str">
        <f aca="false">$G$50</f>
        <v>Inventario de gestión realizado</v>
      </c>
      <c r="AT50" s="90" t="n">
        <f aca="false">O50</f>
        <v>1</v>
      </c>
      <c r="AU50" s="114"/>
      <c r="AV50" s="92" t="n">
        <f aca="false">AU50/AT50</f>
        <v>0</v>
      </c>
      <c r="AW50" s="192"/>
      <c r="AX50" s="114"/>
      <c r="AY50" s="90" t="str">
        <f aca="false">$G$50</f>
        <v>Inventario de gestión realizado</v>
      </c>
      <c r="AZ50" s="90" t="n">
        <f aca="false">P50</f>
        <v>1</v>
      </c>
      <c r="BA50" s="114"/>
      <c r="BB50" s="92" t="n">
        <f aca="false">BA50/AZ50</f>
        <v>0</v>
      </c>
      <c r="BC50" s="95" t="n">
        <f aca="false">BB50*E50</f>
        <v>0</v>
      </c>
      <c r="BD50" s="217"/>
    </row>
    <row r="51" customFormat="false" ht="81" hidden="false" customHeight="true" outlineLevel="0" collapsed="false">
      <c r="A51" s="193"/>
      <c r="B51" s="78"/>
      <c r="C51" s="177"/>
      <c r="D51" s="218" t="s">
        <v>79</v>
      </c>
      <c r="E51" s="219" t="n">
        <v>0.05</v>
      </c>
      <c r="F51" s="84"/>
      <c r="G51" s="205"/>
      <c r="H51" s="205"/>
      <c r="I51" s="84"/>
      <c r="J51" s="84"/>
      <c r="K51" s="84"/>
      <c r="L51" s="220"/>
      <c r="M51" s="220"/>
      <c r="N51" s="220"/>
      <c r="O51" s="220"/>
      <c r="P51" s="84"/>
      <c r="Q51" s="84"/>
      <c r="R51" s="84"/>
      <c r="S51" s="190"/>
      <c r="T51" s="190"/>
      <c r="U51" s="190"/>
      <c r="V51" s="117"/>
      <c r="W51" s="117"/>
      <c r="X51" s="117"/>
      <c r="Y51" s="221"/>
      <c r="Z51" s="222"/>
      <c r="AA51" s="90"/>
      <c r="AB51" s="91"/>
      <c r="AC51" s="117"/>
      <c r="AD51" s="92"/>
      <c r="AE51" s="118"/>
      <c r="AF51" s="118"/>
      <c r="AG51" s="90"/>
      <c r="AH51" s="91"/>
      <c r="AI51" s="117"/>
      <c r="AJ51" s="92"/>
      <c r="AK51" s="117"/>
      <c r="AL51" s="117"/>
      <c r="AM51" s="90"/>
      <c r="AN51" s="91"/>
      <c r="AO51" s="117"/>
      <c r="AP51" s="92"/>
      <c r="AQ51" s="117"/>
      <c r="AR51" s="117"/>
      <c r="AS51" s="90"/>
      <c r="AT51" s="91"/>
      <c r="AU51" s="117"/>
      <c r="AV51" s="92"/>
      <c r="AW51" s="119"/>
      <c r="AX51" s="117"/>
      <c r="AY51" s="90"/>
      <c r="AZ51" s="91"/>
      <c r="BA51" s="117"/>
      <c r="BB51" s="92"/>
      <c r="BC51" s="95"/>
      <c r="BD51" s="120"/>
    </row>
    <row r="52" customFormat="false" ht="93.75" hidden="false" customHeight="true" outlineLevel="0" collapsed="false">
      <c r="A52" s="77" t="n">
        <v>31</v>
      </c>
      <c r="B52" s="78"/>
      <c r="C52" s="203" t="s">
        <v>231</v>
      </c>
      <c r="D52" s="206" t="s">
        <v>232</v>
      </c>
      <c r="E52" s="213" t="n">
        <v>0.05</v>
      </c>
      <c r="F52" s="100" t="s">
        <v>57</v>
      </c>
      <c r="G52" s="205" t="s">
        <v>233</v>
      </c>
      <c r="H52" s="84" t="s">
        <v>234</v>
      </c>
      <c r="I52" s="84" t="s">
        <v>235</v>
      </c>
      <c r="J52" s="84"/>
      <c r="K52" s="84" t="s">
        <v>236</v>
      </c>
      <c r="L52" s="220"/>
      <c r="M52" s="220"/>
      <c r="N52" s="220"/>
      <c r="O52" s="220" t="n">
        <v>1</v>
      </c>
      <c r="P52" s="220" t="n">
        <v>1</v>
      </c>
      <c r="Q52" s="84" t="s">
        <v>62</v>
      </c>
      <c r="R52" s="84" t="s">
        <v>237</v>
      </c>
      <c r="S52" s="82" t="s">
        <v>238</v>
      </c>
      <c r="T52" s="84" t="s">
        <v>239</v>
      </c>
      <c r="U52" s="190"/>
      <c r="V52" s="117"/>
      <c r="W52" s="117"/>
      <c r="X52" s="117"/>
      <c r="Y52" s="221"/>
      <c r="Z52" s="222"/>
      <c r="AA52" s="90" t="str">
        <f aca="false">$G$52</f>
        <v>Porcentaje de Politicas de Gestión de TIC Impartidas por la DTI Cumplidas</v>
      </c>
      <c r="AB52" s="91" t="n">
        <f aca="false">L52</f>
        <v>0</v>
      </c>
      <c r="AC52" s="223"/>
      <c r="AD52" s="92" t="e">
        <f aca="false">AC52/AB52</f>
        <v>#DIV/0!</v>
      </c>
      <c r="AE52" s="118"/>
      <c r="AF52" s="118"/>
      <c r="AG52" s="90" t="str">
        <f aca="false">$G$52</f>
        <v>Porcentaje de Politicas de Gestión de TIC Impartidas por la DTI Cumplidas</v>
      </c>
      <c r="AH52" s="91" t="n">
        <f aca="false">M52</f>
        <v>0</v>
      </c>
      <c r="AI52" s="223"/>
      <c r="AJ52" s="92" t="e">
        <f aca="false">AI52/AH52</f>
        <v>#DIV/0!</v>
      </c>
      <c r="AK52" s="117"/>
      <c r="AL52" s="117"/>
      <c r="AM52" s="90" t="str">
        <f aca="false">$G$52</f>
        <v>Porcentaje de Politicas de Gestión de TIC Impartidas por la DTI Cumplidas</v>
      </c>
      <c r="AN52" s="91" t="n">
        <f aca="false">N52</f>
        <v>0</v>
      </c>
      <c r="AO52" s="223"/>
      <c r="AP52" s="92" t="e">
        <f aca="false">AO52/AN52</f>
        <v>#DIV/0!</v>
      </c>
      <c r="AQ52" s="117"/>
      <c r="AR52" s="117"/>
      <c r="AS52" s="90" t="str">
        <f aca="false">$G$52</f>
        <v>Porcentaje de Politicas de Gestión de TIC Impartidas por la DTI Cumplidas</v>
      </c>
      <c r="AT52" s="91" t="n">
        <f aca="false">O52</f>
        <v>1</v>
      </c>
      <c r="AU52" s="223"/>
      <c r="AV52" s="92" t="n">
        <f aca="false">AU52/AT52</f>
        <v>0</v>
      </c>
      <c r="AW52" s="119"/>
      <c r="AX52" s="117"/>
      <c r="AY52" s="90" t="str">
        <f aca="false">$G$52</f>
        <v>Porcentaje de Politicas de Gestión de TIC Impartidas por la DTI Cumplidas</v>
      </c>
      <c r="AZ52" s="91" t="n">
        <f aca="false">P52</f>
        <v>1</v>
      </c>
      <c r="BA52" s="223"/>
      <c r="BB52" s="92" t="n">
        <f aca="false">BA52/AZ52</f>
        <v>0</v>
      </c>
      <c r="BC52" s="95" t="n">
        <f aca="false">BB52*E52</f>
        <v>0</v>
      </c>
      <c r="BD52" s="120"/>
    </row>
    <row r="53" customFormat="false" ht="93.75" hidden="false" customHeight="true" outlineLevel="0" collapsed="false">
      <c r="A53" s="77"/>
      <c r="B53" s="78"/>
      <c r="C53" s="203"/>
      <c r="D53" s="224" t="s">
        <v>79</v>
      </c>
      <c r="E53" s="219" t="n">
        <v>0.05</v>
      </c>
      <c r="F53" s="100"/>
      <c r="G53" s="205"/>
      <c r="H53" s="84"/>
      <c r="I53" s="84"/>
      <c r="J53" s="84"/>
      <c r="K53" s="84"/>
      <c r="L53" s="220"/>
      <c r="M53" s="220"/>
      <c r="N53" s="220"/>
      <c r="O53" s="220"/>
      <c r="P53" s="220"/>
      <c r="Q53" s="84"/>
      <c r="R53" s="84"/>
      <c r="S53" s="190"/>
      <c r="T53" s="190"/>
      <c r="U53" s="190"/>
      <c r="V53" s="117"/>
      <c r="W53" s="117"/>
      <c r="X53" s="117"/>
      <c r="Y53" s="221"/>
      <c r="Z53" s="222"/>
      <c r="AA53" s="90"/>
      <c r="AB53" s="91"/>
      <c r="AC53" s="223"/>
      <c r="AD53" s="92"/>
      <c r="AE53" s="118"/>
      <c r="AF53" s="118"/>
      <c r="AG53" s="90"/>
      <c r="AH53" s="91"/>
      <c r="AI53" s="223"/>
      <c r="AJ53" s="92"/>
      <c r="AK53" s="117"/>
      <c r="AL53" s="117"/>
      <c r="AM53" s="90"/>
      <c r="AN53" s="91"/>
      <c r="AO53" s="223"/>
      <c r="AP53" s="92"/>
      <c r="AQ53" s="117"/>
      <c r="AR53" s="117"/>
      <c r="AS53" s="90"/>
      <c r="AT53" s="91"/>
      <c r="AU53" s="223"/>
      <c r="AV53" s="92"/>
      <c r="AW53" s="119"/>
      <c r="AX53" s="117"/>
      <c r="AY53" s="90"/>
      <c r="AZ53" s="91"/>
      <c r="BA53" s="223"/>
      <c r="BB53" s="92"/>
      <c r="BC53" s="95"/>
      <c r="BD53" s="120"/>
    </row>
    <row r="54" customFormat="false" ht="218.25" hidden="false" customHeight="true" outlineLevel="0" collapsed="false">
      <c r="A54" s="77" t="n">
        <v>32</v>
      </c>
      <c r="B54" s="225" t="s">
        <v>240</v>
      </c>
      <c r="C54" s="79" t="s">
        <v>241</v>
      </c>
      <c r="D54" s="206" t="s">
        <v>242</v>
      </c>
      <c r="E54" s="226" t="n">
        <v>0.01</v>
      </c>
      <c r="F54" s="227" t="s">
        <v>243</v>
      </c>
      <c r="G54" s="206" t="s">
        <v>244</v>
      </c>
      <c r="H54" s="206" t="s">
        <v>245</v>
      </c>
      <c r="I54" s="228"/>
      <c r="J54" s="84" t="s">
        <v>60</v>
      </c>
      <c r="K54" s="84" t="s">
        <v>246</v>
      </c>
      <c r="L54" s="153"/>
      <c r="M54" s="153"/>
      <c r="N54" s="229"/>
      <c r="O54" s="229" t="n">
        <v>1</v>
      </c>
      <c r="P54" s="230" t="n">
        <v>1</v>
      </c>
      <c r="Q54" s="82" t="s">
        <v>62</v>
      </c>
      <c r="R54" s="82" t="s">
        <v>247</v>
      </c>
      <c r="S54" s="82" t="s">
        <v>238</v>
      </c>
      <c r="T54" s="82" t="s">
        <v>247</v>
      </c>
      <c r="U54" s="86"/>
      <c r="V54" s="87"/>
      <c r="W54" s="87"/>
      <c r="X54" s="87"/>
      <c r="Y54" s="131"/>
      <c r="Z54" s="89"/>
      <c r="AA54" s="90" t="str">
        <f aca="false">$G$54</f>
        <v>Ejercicios de evaluación de los requisitos legales aplicables el proceso/Alcaldía realizados</v>
      </c>
      <c r="AB54" s="90" t="n">
        <f aca="false">L54</f>
        <v>0</v>
      </c>
      <c r="AC54" s="87"/>
      <c r="AD54" s="92" t="e">
        <f aca="false">AC54/AB54</f>
        <v>#DIV/0!</v>
      </c>
      <c r="AE54" s="93"/>
      <c r="AF54" s="93"/>
      <c r="AG54" s="90" t="str">
        <f aca="false">$G$54</f>
        <v>Ejercicios de evaluación de los requisitos legales aplicables el proceso/Alcaldía realizados</v>
      </c>
      <c r="AH54" s="90" t="n">
        <f aca="false">M54</f>
        <v>0</v>
      </c>
      <c r="AI54" s="87"/>
      <c r="AJ54" s="92" t="e">
        <f aca="false">AI54/AH54</f>
        <v>#DIV/0!</v>
      </c>
      <c r="AK54" s="87"/>
      <c r="AL54" s="87"/>
      <c r="AM54" s="90" t="str">
        <f aca="false">$G$54</f>
        <v>Ejercicios de evaluación de los requisitos legales aplicables el proceso/Alcaldía realizados</v>
      </c>
      <c r="AN54" s="90" t="n">
        <f aca="false">N54</f>
        <v>0</v>
      </c>
      <c r="AO54" s="87"/>
      <c r="AP54" s="92" t="e">
        <f aca="false">AO54/AN54</f>
        <v>#DIV/0!</v>
      </c>
      <c r="AQ54" s="87"/>
      <c r="AR54" s="87"/>
      <c r="AS54" s="90" t="str">
        <f aca="false">$G$54</f>
        <v>Ejercicios de evaluación de los requisitos legales aplicables el proceso/Alcaldía realizados</v>
      </c>
      <c r="AT54" s="90" t="n">
        <f aca="false">O54</f>
        <v>1</v>
      </c>
      <c r="AU54" s="87"/>
      <c r="AV54" s="92" t="n">
        <f aca="false">AU54/AT54</f>
        <v>0</v>
      </c>
      <c r="AW54" s="94"/>
      <c r="AX54" s="87"/>
      <c r="AY54" s="90" t="str">
        <f aca="false">$G$54</f>
        <v>Ejercicios de evaluación de los requisitos legales aplicables el proceso/Alcaldía realizados</v>
      </c>
      <c r="AZ54" s="90" t="n">
        <f aca="false">P54</f>
        <v>1</v>
      </c>
      <c r="BA54" s="87"/>
      <c r="BB54" s="92" t="n">
        <f aca="false">BA54/AZ54</f>
        <v>0</v>
      </c>
      <c r="BC54" s="95" t="n">
        <f aca="false">BB54*E54</f>
        <v>0</v>
      </c>
      <c r="BD54" s="96"/>
    </row>
    <row r="55" customFormat="false" ht="162" hidden="false" customHeight="true" outlineLevel="0" collapsed="false">
      <c r="A55" s="97" t="n">
        <v>33</v>
      </c>
      <c r="B55" s="225"/>
      <c r="C55" s="79"/>
      <c r="D55" s="206" t="s">
        <v>248</v>
      </c>
      <c r="E55" s="226" t="n">
        <v>0.025</v>
      </c>
      <c r="F55" s="227" t="s">
        <v>243</v>
      </c>
      <c r="G55" s="206" t="s">
        <v>249</v>
      </c>
      <c r="H55" s="206" t="s">
        <v>250</v>
      </c>
      <c r="I55" s="231"/>
      <c r="J55" s="84" t="s">
        <v>85</v>
      </c>
      <c r="K55" s="84" t="s">
        <v>251</v>
      </c>
      <c r="L55" s="232" t="n">
        <v>1</v>
      </c>
      <c r="M55" s="232" t="n">
        <v>1</v>
      </c>
      <c r="N55" s="232" t="n">
        <v>1</v>
      </c>
      <c r="O55" s="233" t="n">
        <v>1</v>
      </c>
      <c r="P55" s="233" t="n">
        <v>1</v>
      </c>
      <c r="Q55" s="100" t="s">
        <v>62</v>
      </c>
      <c r="R55" s="100" t="s">
        <v>252</v>
      </c>
      <c r="S55" s="82" t="s">
        <v>238</v>
      </c>
      <c r="T55" s="100" t="s">
        <v>252</v>
      </c>
      <c r="U55" s="104"/>
      <c r="V55" s="105"/>
      <c r="W55" s="105"/>
      <c r="X55" s="105"/>
      <c r="Y55" s="160"/>
      <c r="Z55" s="107"/>
      <c r="AA55" s="90" t="str">
        <f aca="false">$G$55</f>
        <v>Porcentaje de cumplimiento de las acciones según el Plan de Implementación del Modelo Integrado de Planeación</v>
      </c>
      <c r="AB55" s="91" t="n">
        <f aca="false">L55</f>
        <v>1</v>
      </c>
      <c r="AC55" s="87"/>
      <c r="AD55" s="92" t="n">
        <f aca="false">AC55/AB55</f>
        <v>0</v>
      </c>
      <c r="AE55" s="93"/>
      <c r="AF55" s="93"/>
      <c r="AG55" s="90" t="str">
        <f aca="false">$G$55</f>
        <v>Porcentaje de cumplimiento de las acciones según el Plan de Implementación del Modelo Integrado de Planeación</v>
      </c>
      <c r="AH55" s="91" t="n">
        <f aca="false">M55</f>
        <v>1</v>
      </c>
      <c r="AI55" s="87"/>
      <c r="AJ55" s="92" t="n">
        <f aca="false">AI55/AH55</f>
        <v>0</v>
      </c>
      <c r="AK55" s="87"/>
      <c r="AL55" s="87"/>
      <c r="AM55" s="90" t="str">
        <f aca="false">$G$55</f>
        <v>Porcentaje de cumplimiento de las acciones según el Plan de Implementación del Modelo Integrado de Planeación</v>
      </c>
      <c r="AN55" s="91" t="n">
        <f aca="false">N55</f>
        <v>1</v>
      </c>
      <c r="AO55" s="87"/>
      <c r="AP55" s="92" t="n">
        <f aca="false">AO55/AN55</f>
        <v>0</v>
      </c>
      <c r="AQ55" s="87"/>
      <c r="AR55" s="87"/>
      <c r="AS55" s="90" t="str">
        <f aca="false">$G$55</f>
        <v>Porcentaje de cumplimiento de las acciones según el Plan de Implementación del Modelo Integrado de Planeación</v>
      </c>
      <c r="AT55" s="91" t="n">
        <f aca="false">O55</f>
        <v>1</v>
      </c>
      <c r="AU55" s="87"/>
      <c r="AV55" s="92" t="n">
        <f aca="false">AU55/AT55</f>
        <v>0</v>
      </c>
      <c r="AW55" s="94"/>
      <c r="AX55" s="87"/>
      <c r="AY55" s="90" t="str">
        <f aca="false">$G$55</f>
        <v>Porcentaje de cumplimiento de las acciones según el Plan de Implementación del Modelo Integrado de Planeación</v>
      </c>
      <c r="AZ55" s="91" t="n">
        <f aca="false">P55</f>
        <v>1</v>
      </c>
      <c r="BA55" s="87"/>
      <c r="BB55" s="92" t="n">
        <f aca="false">BA55/AZ55</f>
        <v>0</v>
      </c>
      <c r="BC55" s="95" t="n">
        <f aca="false">BB55*E55</f>
        <v>0</v>
      </c>
      <c r="BD55" s="96"/>
    </row>
    <row r="56" customFormat="false" ht="268.5" hidden="false" customHeight="true" outlineLevel="0" collapsed="false">
      <c r="A56" s="77" t="n">
        <v>34</v>
      </c>
      <c r="B56" s="225"/>
      <c r="C56" s="79"/>
      <c r="D56" s="206" t="s">
        <v>253</v>
      </c>
      <c r="E56" s="226" t="n">
        <v>0.015</v>
      </c>
      <c r="F56" s="227" t="s">
        <v>243</v>
      </c>
      <c r="G56" s="206" t="s">
        <v>254</v>
      </c>
      <c r="H56" s="206" t="s">
        <v>255</v>
      </c>
      <c r="I56" s="231"/>
      <c r="J56" s="234"/>
      <c r="K56" s="84" t="s">
        <v>256</v>
      </c>
      <c r="L56" s="232" t="n">
        <v>0.5</v>
      </c>
      <c r="M56" s="232"/>
      <c r="N56" s="232" t="n">
        <v>0.25</v>
      </c>
      <c r="O56" s="233" t="n">
        <v>0.25</v>
      </c>
      <c r="P56" s="233" t="n">
        <v>1</v>
      </c>
      <c r="Q56" s="100" t="s">
        <v>62</v>
      </c>
      <c r="R56" s="100" t="s">
        <v>257</v>
      </c>
      <c r="S56" s="82" t="s">
        <v>238</v>
      </c>
      <c r="T56" s="100" t="s">
        <v>257</v>
      </c>
      <c r="U56" s="104"/>
      <c r="V56" s="105"/>
      <c r="W56" s="105"/>
      <c r="X56" s="105"/>
      <c r="Y56" s="160"/>
      <c r="Z56" s="107"/>
      <c r="AA56" s="90" t="str">
        <f aca="false">$G$56</f>
        <v>Porcentaje de servidores públicos entrenados en puesto de trabajo</v>
      </c>
      <c r="AB56" s="91" t="n">
        <f aca="false">L56</f>
        <v>0.5</v>
      </c>
      <c r="AC56" s="87"/>
      <c r="AD56" s="92" t="n">
        <f aca="false">AC56/AB56</f>
        <v>0</v>
      </c>
      <c r="AE56" s="93"/>
      <c r="AF56" s="93"/>
      <c r="AG56" s="90" t="str">
        <f aca="false">$G$56</f>
        <v>Porcentaje de servidores públicos entrenados en puesto de trabajo</v>
      </c>
      <c r="AH56" s="91" t="n">
        <f aca="false">M56</f>
        <v>0</v>
      </c>
      <c r="AI56" s="87"/>
      <c r="AJ56" s="92" t="e">
        <f aca="false">AI56/AH56</f>
        <v>#DIV/0!</v>
      </c>
      <c r="AK56" s="87"/>
      <c r="AL56" s="87"/>
      <c r="AM56" s="90" t="str">
        <f aca="false">$G$56</f>
        <v>Porcentaje de servidores públicos entrenados en puesto de trabajo</v>
      </c>
      <c r="AN56" s="91" t="n">
        <f aca="false">N56</f>
        <v>0.25</v>
      </c>
      <c r="AO56" s="87"/>
      <c r="AP56" s="92" t="n">
        <f aca="false">AO56/AN56</f>
        <v>0</v>
      </c>
      <c r="AQ56" s="87"/>
      <c r="AR56" s="87"/>
      <c r="AS56" s="90" t="str">
        <f aca="false">$G$56</f>
        <v>Porcentaje de servidores públicos entrenados en puesto de trabajo</v>
      </c>
      <c r="AT56" s="91" t="n">
        <f aca="false">O56</f>
        <v>0.25</v>
      </c>
      <c r="AU56" s="87"/>
      <c r="AV56" s="92" t="n">
        <f aca="false">AU56/AT56</f>
        <v>0</v>
      </c>
      <c r="AW56" s="94"/>
      <c r="AX56" s="87"/>
      <c r="AY56" s="90" t="str">
        <f aca="false">$G$56</f>
        <v>Porcentaje de servidores públicos entrenados en puesto de trabajo</v>
      </c>
      <c r="AZ56" s="91" t="n">
        <f aca="false">P56</f>
        <v>1</v>
      </c>
      <c r="BA56" s="87"/>
      <c r="BB56" s="92" t="n">
        <f aca="false">BA56/AZ56</f>
        <v>0</v>
      </c>
      <c r="BC56" s="95" t="n">
        <f aca="false">BB56*E56</f>
        <v>0</v>
      </c>
      <c r="BD56" s="96"/>
    </row>
    <row r="57" customFormat="false" ht="162" hidden="false" customHeight="true" outlineLevel="0" collapsed="false">
      <c r="A57" s="97" t="n">
        <v>35</v>
      </c>
      <c r="B57" s="225"/>
      <c r="C57" s="79"/>
      <c r="D57" s="206" t="s">
        <v>258</v>
      </c>
      <c r="E57" s="226" t="n">
        <v>0.015</v>
      </c>
      <c r="F57" s="227" t="s">
        <v>243</v>
      </c>
      <c r="G57" s="206" t="s">
        <v>259</v>
      </c>
      <c r="H57" s="206" t="s">
        <v>260</v>
      </c>
      <c r="I57" s="231"/>
      <c r="J57" s="234" t="s">
        <v>85</v>
      </c>
      <c r="K57" s="84" t="s">
        <v>261</v>
      </c>
      <c r="L57" s="232" t="n">
        <v>1</v>
      </c>
      <c r="M57" s="232" t="n">
        <v>1</v>
      </c>
      <c r="N57" s="232" t="n">
        <v>1</v>
      </c>
      <c r="O57" s="233" t="n">
        <v>1</v>
      </c>
      <c r="P57" s="233" t="n">
        <v>1</v>
      </c>
      <c r="Q57" s="100" t="s">
        <v>62</v>
      </c>
      <c r="R57" s="100" t="s">
        <v>262</v>
      </c>
      <c r="S57" s="100" t="s">
        <v>88</v>
      </c>
      <c r="T57" s="104" t="s">
        <v>263</v>
      </c>
      <c r="U57" s="104"/>
      <c r="V57" s="105"/>
      <c r="W57" s="105"/>
      <c r="X57" s="105"/>
      <c r="Y57" s="160"/>
      <c r="Z57" s="107"/>
      <c r="AA57" s="90" t="str">
        <f aca="false">$G$57</f>
        <v>Porcentaje de cumplimiento de las actividades y tareas asignadas al proceso/Alcaldía Local en el PAAC 2018</v>
      </c>
      <c r="AB57" s="91" t="n">
        <f aca="false">L57</f>
        <v>1</v>
      </c>
      <c r="AC57" s="87"/>
      <c r="AD57" s="92" t="n">
        <f aca="false">AC57/AB57</f>
        <v>0</v>
      </c>
      <c r="AE57" s="93"/>
      <c r="AF57" s="93"/>
      <c r="AG57" s="90" t="str">
        <f aca="false">$G$57</f>
        <v>Porcentaje de cumplimiento de las actividades y tareas asignadas al proceso/Alcaldía Local en el PAAC 2018</v>
      </c>
      <c r="AH57" s="91" t="n">
        <f aca="false">M57</f>
        <v>1</v>
      </c>
      <c r="AI57" s="87"/>
      <c r="AJ57" s="92" t="n">
        <f aca="false">AI57/AH57</f>
        <v>0</v>
      </c>
      <c r="AK57" s="87"/>
      <c r="AL57" s="87"/>
      <c r="AM57" s="90" t="str">
        <f aca="false">$G$57</f>
        <v>Porcentaje de cumplimiento de las actividades y tareas asignadas al proceso/Alcaldía Local en el PAAC 2018</v>
      </c>
      <c r="AN57" s="91" t="n">
        <f aca="false">N57</f>
        <v>1</v>
      </c>
      <c r="AO57" s="87"/>
      <c r="AP57" s="92" t="n">
        <f aca="false">AO57/AN57</f>
        <v>0</v>
      </c>
      <c r="AQ57" s="87"/>
      <c r="AR57" s="87"/>
      <c r="AS57" s="90" t="str">
        <f aca="false">$G$57</f>
        <v>Porcentaje de cumplimiento de las actividades y tareas asignadas al proceso/Alcaldía Local en el PAAC 2018</v>
      </c>
      <c r="AT57" s="91" t="n">
        <f aca="false">O57</f>
        <v>1</v>
      </c>
      <c r="AU57" s="87"/>
      <c r="AV57" s="92" t="n">
        <f aca="false">AU57/AT57</f>
        <v>0</v>
      </c>
      <c r="AW57" s="94"/>
      <c r="AX57" s="87"/>
      <c r="AY57" s="90" t="str">
        <f aca="false">$G$57</f>
        <v>Porcentaje de cumplimiento de las actividades y tareas asignadas al proceso/Alcaldía Local en el PAAC 2018</v>
      </c>
      <c r="AZ57" s="91" t="n">
        <f aca="false">P57</f>
        <v>1</v>
      </c>
      <c r="BA57" s="87"/>
      <c r="BB57" s="92" t="n">
        <f aca="false">BA57/AZ57</f>
        <v>0</v>
      </c>
      <c r="BC57" s="95" t="n">
        <f aca="false">BB57*E57</f>
        <v>0</v>
      </c>
      <c r="BD57" s="96"/>
    </row>
    <row r="58" customFormat="false" ht="162" hidden="false" customHeight="true" outlineLevel="0" collapsed="false">
      <c r="A58" s="77" t="n">
        <v>36</v>
      </c>
      <c r="B58" s="225"/>
      <c r="C58" s="79"/>
      <c r="D58" s="206" t="s">
        <v>264</v>
      </c>
      <c r="E58" s="226" t="n">
        <v>0.015</v>
      </c>
      <c r="F58" s="227" t="s">
        <v>243</v>
      </c>
      <c r="G58" s="206" t="s">
        <v>265</v>
      </c>
      <c r="H58" s="206" t="s">
        <v>266</v>
      </c>
      <c r="I58" s="231"/>
      <c r="J58" s="234" t="s">
        <v>60</v>
      </c>
      <c r="K58" s="84" t="s">
        <v>265</v>
      </c>
      <c r="L58" s="232"/>
      <c r="M58" s="235"/>
      <c r="N58" s="232"/>
      <c r="O58" s="236"/>
      <c r="P58" s="236" t="n">
        <v>2</v>
      </c>
      <c r="Q58" s="100" t="s">
        <v>62</v>
      </c>
      <c r="R58" s="100" t="s">
        <v>267</v>
      </c>
      <c r="S58" s="100" t="s">
        <v>268</v>
      </c>
      <c r="T58" s="100" t="s">
        <v>267</v>
      </c>
      <c r="U58" s="104"/>
      <c r="V58" s="105"/>
      <c r="W58" s="105"/>
      <c r="X58" s="105"/>
      <c r="Y58" s="160"/>
      <c r="Z58" s="107"/>
      <c r="AA58" s="90" t="str">
        <f aca="false">$G$58</f>
        <v>Mediciones de desempeño ambiental realizadas en el proceso/alcaldia local</v>
      </c>
      <c r="AB58" s="90" t="n">
        <f aca="false">L58</f>
        <v>0</v>
      </c>
      <c r="AC58" s="87"/>
      <c r="AD58" s="92" t="e">
        <f aca="false">AC58/AB58</f>
        <v>#DIV/0!</v>
      </c>
      <c r="AE58" s="93"/>
      <c r="AF58" s="93"/>
      <c r="AG58" s="90" t="str">
        <f aca="false">$G$58</f>
        <v>Mediciones de desempeño ambiental realizadas en el proceso/alcaldia local</v>
      </c>
      <c r="AH58" s="90" t="n">
        <f aca="false">M58</f>
        <v>0</v>
      </c>
      <c r="AI58" s="87"/>
      <c r="AJ58" s="92" t="e">
        <f aca="false">AI58/AH58</f>
        <v>#DIV/0!</v>
      </c>
      <c r="AK58" s="87"/>
      <c r="AL58" s="87"/>
      <c r="AM58" s="90" t="str">
        <f aca="false">$G$58</f>
        <v>Mediciones de desempeño ambiental realizadas en el proceso/alcaldia local</v>
      </c>
      <c r="AN58" s="90" t="n">
        <f aca="false">N58</f>
        <v>0</v>
      </c>
      <c r="AO58" s="87"/>
      <c r="AP58" s="92" t="e">
        <f aca="false">AO58/AN58</f>
        <v>#DIV/0!</v>
      </c>
      <c r="AQ58" s="87"/>
      <c r="AR58" s="87"/>
      <c r="AS58" s="90" t="str">
        <f aca="false">$G$58</f>
        <v>Mediciones de desempeño ambiental realizadas en el proceso/alcaldia local</v>
      </c>
      <c r="AT58" s="90" t="n">
        <f aca="false">O58</f>
        <v>0</v>
      </c>
      <c r="AU58" s="87"/>
      <c r="AV58" s="92" t="e">
        <f aca="false">AU58/AT58</f>
        <v>#DIV/0!</v>
      </c>
      <c r="AW58" s="94"/>
      <c r="AX58" s="87"/>
      <c r="AY58" s="90" t="str">
        <f aca="false">$G$58</f>
        <v>Mediciones de desempeño ambiental realizadas en el proceso/alcaldia local</v>
      </c>
      <c r="AZ58" s="90" t="n">
        <f aca="false">P58</f>
        <v>2</v>
      </c>
      <c r="BA58" s="87"/>
      <c r="BB58" s="92" t="n">
        <f aca="false">BA58/AZ58</f>
        <v>0</v>
      </c>
      <c r="BC58" s="95" t="n">
        <f aca="false">BB58*E58</f>
        <v>0</v>
      </c>
      <c r="BD58" s="96"/>
    </row>
    <row r="59" customFormat="false" ht="408.75" hidden="false" customHeight="true" outlineLevel="0" collapsed="false">
      <c r="A59" s="97" t="n">
        <v>37</v>
      </c>
      <c r="B59" s="225"/>
      <c r="C59" s="79"/>
      <c r="D59" s="206" t="s">
        <v>269</v>
      </c>
      <c r="E59" s="226" t="n">
        <v>0.025</v>
      </c>
      <c r="F59" s="227" t="s">
        <v>243</v>
      </c>
      <c r="G59" s="206" t="s">
        <v>270</v>
      </c>
      <c r="H59" s="206" t="s">
        <v>271</v>
      </c>
      <c r="I59" s="231"/>
      <c r="J59" s="234" t="s">
        <v>272</v>
      </c>
      <c r="K59" s="84"/>
      <c r="L59" s="232" t="n">
        <v>0.5</v>
      </c>
      <c r="M59" s="232" t="n">
        <v>0.5</v>
      </c>
      <c r="N59" s="232"/>
      <c r="O59" s="233"/>
      <c r="P59" s="233" t="n">
        <v>1</v>
      </c>
      <c r="Q59" s="100" t="s">
        <v>62</v>
      </c>
      <c r="R59" s="100" t="s">
        <v>273</v>
      </c>
      <c r="S59" s="100" t="s">
        <v>274</v>
      </c>
      <c r="T59" s="100" t="s">
        <v>273</v>
      </c>
      <c r="U59" s="104"/>
      <c r="V59" s="105"/>
      <c r="W59" s="105"/>
      <c r="X59" s="105"/>
      <c r="Y59" s="160"/>
      <c r="Z59" s="107"/>
      <c r="AA59" s="90" t="str">
        <f aca="false">$G$59</f>
        <v>Disminución de requerimientos ciudadanos vencidos asignados al proceso/Alcaldía Local</v>
      </c>
      <c r="AB59" s="90" t="n">
        <f aca="false">L59</f>
        <v>0.5</v>
      </c>
      <c r="AC59" s="87"/>
      <c r="AD59" s="92" t="n">
        <f aca="false">AC59/AB59</f>
        <v>0</v>
      </c>
      <c r="AE59" s="93"/>
      <c r="AF59" s="93"/>
      <c r="AG59" s="90" t="str">
        <f aca="false">$G$59</f>
        <v>Disminución de requerimientos ciudadanos vencidos asignados al proceso/Alcaldía Local</v>
      </c>
      <c r="AH59" s="90" t="n">
        <f aca="false">M59</f>
        <v>0.5</v>
      </c>
      <c r="AI59" s="87"/>
      <c r="AJ59" s="92" t="n">
        <f aca="false">AI59/AH59</f>
        <v>0</v>
      </c>
      <c r="AK59" s="87"/>
      <c r="AL59" s="87"/>
      <c r="AM59" s="90" t="str">
        <f aca="false">$G$59</f>
        <v>Disminución de requerimientos ciudadanos vencidos asignados al proceso/Alcaldía Local</v>
      </c>
      <c r="AN59" s="90" t="n">
        <f aca="false">N59</f>
        <v>0</v>
      </c>
      <c r="AO59" s="87"/>
      <c r="AP59" s="92" t="e">
        <f aca="false">AO59/AN59</f>
        <v>#DIV/0!</v>
      </c>
      <c r="AQ59" s="87"/>
      <c r="AR59" s="87"/>
      <c r="AS59" s="90" t="str">
        <f aca="false">$G$59</f>
        <v>Disminución de requerimientos ciudadanos vencidos asignados al proceso/Alcaldía Local</v>
      </c>
      <c r="AT59" s="90" t="n">
        <f aca="false">O59</f>
        <v>0</v>
      </c>
      <c r="AU59" s="87"/>
      <c r="AV59" s="92" t="e">
        <f aca="false">AU59/AT59</f>
        <v>#DIV/0!</v>
      </c>
      <c r="AW59" s="94"/>
      <c r="AX59" s="87"/>
      <c r="AY59" s="90" t="str">
        <f aca="false">$G$59</f>
        <v>Disminución de requerimientos ciudadanos vencidos asignados al proceso/Alcaldía Local</v>
      </c>
      <c r="AZ59" s="90" t="n">
        <f aca="false">P59</f>
        <v>1</v>
      </c>
      <c r="BA59" s="87"/>
      <c r="BB59" s="92" t="n">
        <f aca="false">BA59/AZ59</f>
        <v>0</v>
      </c>
      <c r="BC59" s="95" t="n">
        <f aca="false">BB59*E59</f>
        <v>0</v>
      </c>
      <c r="BD59" s="96"/>
    </row>
    <row r="60" customFormat="false" ht="150" hidden="false" customHeight="true" outlineLevel="0" collapsed="false">
      <c r="A60" s="77" t="n">
        <v>38</v>
      </c>
      <c r="B60" s="225"/>
      <c r="C60" s="79"/>
      <c r="D60" s="206" t="s">
        <v>275</v>
      </c>
      <c r="E60" s="226" t="n">
        <v>0.025</v>
      </c>
      <c r="F60" s="227" t="s">
        <v>243</v>
      </c>
      <c r="G60" s="206" t="s">
        <v>276</v>
      </c>
      <c r="H60" s="206" t="s">
        <v>277</v>
      </c>
      <c r="I60" s="231"/>
      <c r="J60" s="234"/>
      <c r="K60" s="84" t="s">
        <v>278</v>
      </c>
      <c r="L60" s="237"/>
      <c r="M60" s="237"/>
      <c r="N60" s="237"/>
      <c r="O60" s="236" t="n">
        <v>2</v>
      </c>
      <c r="P60" s="236" t="n">
        <v>2</v>
      </c>
      <c r="Q60" s="236" t="s">
        <v>62</v>
      </c>
      <c r="R60" s="236" t="s">
        <v>279</v>
      </c>
      <c r="S60" s="100" t="s">
        <v>238</v>
      </c>
      <c r="T60" s="236" t="s">
        <v>279</v>
      </c>
      <c r="U60" s="104"/>
      <c r="V60" s="105"/>
      <c r="W60" s="105"/>
      <c r="X60" s="105"/>
      <c r="Y60" s="160"/>
      <c r="Z60" s="107"/>
      <c r="AA60" s="90" t="str">
        <f aca="false">$G$60</f>
        <v>Buenas practicas y lecciones aprendidas identificadas por proceso o Alcaldía Local en la herramienta de gestión del conocimiento (AGORA)</v>
      </c>
      <c r="AB60" s="90" t="n">
        <f aca="false">L60</f>
        <v>0</v>
      </c>
      <c r="AC60" s="87"/>
      <c r="AD60" s="92" t="e">
        <f aca="false">AC60/AB60</f>
        <v>#DIV/0!</v>
      </c>
      <c r="AE60" s="93"/>
      <c r="AF60" s="93"/>
      <c r="AG60" s="90" t="str">
        <f aca="false">$G$60</f>
        <v>Buenas practicas y lecciones aprendidas identificadas por proceso o Alcaldía Local en la herramienta de gestión del conocimiento (AGORA)</v>
      </c>
      <c r="AH60" s="90" t="n">
        <f aca="false">M60</f>
        <v>0</v>
      </c>
      <c r="AI60" s="87"/>
      <c r="AJ60" s="92" t="e">
        <f aca="false">AI60/AH60</f>
        <v>#DIV/0!</v>
      </c>
      <c r="AK60" s="87"/>
      <c r="AL60" s="87"/>
      <c r="AM60" s="90" t="str">
        <f aca="false">$G$60</f>
        <v>Buenas practicas y lecciones aprendidas identificadas por proceso o Alcaldía Local en la herramienta de gestión del conocimiento (AGORA)</v>
      </c>
      <c r="AN60" s="90" t="n">
        <f aca="false">N60</f>
        <v>0</v>
      </c>
      <c r="AO60" s="87"/>
      <c r="AP60" s="92" t="e">
        <f aca="false">AO60/AN60</f>
        <v>#DIV/0!</v>
      </c>
      <c r="AQ60" s="87"/>
      <c r="AR60" s="87"/>
      <c r="AS60" s="90" t="str">
        <f aca="false">$G$60</f>
        <v>Buenas practicas y lecciones aprendidas identificadas por proceso o Alcaldía Local en la herramienta de gestión del conocimiento (AGORA)</v>
      </c>
      <c r="AT60" s="90" t="n">
        <f aca="false">O60</f>
        <v>2</v>
      </c>
      <c r="AU60" s="87"/>
      <c r="AV60" s="92" t="n">
        <f aca="false">AU60/AT60</f>
        <v>0</v>
      </c>
      <c r="AW60" s="94"/>
      <c r="AX60" s="87"/>
      <c r="AY60" s="90" t="str">
        <f aca="false">$G$60</f>
        <v>Buenas practicas y lecciones aprendidas identificadas por proceso o Alcaldía Local en la herramienta de gestión del conocimiento (AGORA)</v>
      </c>
      <c r="AZ60" s="90" t="n">
        <f aca="false">P60</f>
        <v>2</v>
      </c>
      <c r="BA60" s="87"/>
      <c r="BB60" s="92" t="n">
        <f aca="false">BA60/AZ60</f>
        <v>0</v>
      </c>
      <c r="BC60" s="95" t="n">
        <f aca="false">BB60*E60</f>
        <v>0</v>
      </c>
      <c r="BD60" s="96"/>
    </row>
    <row r="61" customFormat="false" ht="150" hidden="false" customHeight="true" outlineLevel="0" collapsed="false">
      <c r="A61" s="97" t="n">
        <v>39</v>
      </c>
      <c r="B61" s="225"/>
      <c r="C61" s="79"/>
      <c r="D61" s="206" t="s">
        <v>280</v>
      </c>
      <c r="E61" s="226" t="n">
        <v>0.014</v>
      </c>
      <c r="F61" s="227" t="s">
        <v>243</v>
      </c>
      <c r="G61" s="206" t="s">
        <v>281</v>
      </c>
      <c r="H61" s="206" t="s">
        <v>282</v>
      </c>
      <c r="I61" s="238"/>
      <c r="J61" s="239"/>
      <c r="K61" s="84" t="s">
        <v>283</v>
      </c>
      <c r="L61" s="237"/>
      <c r="M61" s="237"/>
      <c r="N61" s="237"/>
      <c r="O61" s="233" t="n">
        <v>1</v>
      </c>
      <c r="P61" s="233" t="n">
        <v>1</v>
      </c>
      <c r="Q61" s="236" t="s">
        <v>62</v>
      </c>
      <c r="R61" s="100" t="s">
        <v>284</v>
      </c>
      <c r="S61" s="100" t="s">
        <v>238</v>
      </c>
      <c r="T61" s="100" t="s">
        <v>284</v>
      </c>
      <c r="U61" s="113"/>
      <c r="V61" s="114"/>
      <c r="W61" s="114"/>
      <c r="X61" s="114"/>
      <c r="Y61" s="160"/>
      <c r="Z61" s="116"/>
      <c r="AA61" s="90" t="str">
        <f aca="false">$G$61</f>
        <v>Porcentaje de depuración de las comunicaciones en el aplicatio de gestión documental</v>
      </c>
      <c r="AB61" s="91" t="n">
        <f aca="false">L61</f>
        <v>0</v>
      </c>
      <c r="AC61" s="117"/>
      <c r="AD61" s="92" t="e">
        <f aca="false">AC61/AB61</f>
        <v>#DIV/0!</v>
      </c>
      <c r="AE61" s="118"/>
      <c r="AF61" s="118"/>
      <c r="AG61" s="90" t="str">
        <f aca="false">$G$61</f>
        <v>Porcentaje de depuración de las comunicaciones en el aplicatio de gestión documental</v>
      </c>
      <c r="AH61" s="91" t="n">
        <f aca="false">M61</f>
        <v>0</v>
      </c>
      <c r="AI61" s="117"/>
      <c r="AJ61" s="92" t="e">
        <f aca="false">AI61/AH61</f>
        <v>#DIV/0!</v>
      </c>
      <c r="AK61" s="117"/>
      <c r="AL61" s="117"/>
      <c r="AM61" s="90" t="str">
        <f aca="false">$G$61</f>
        <v>Porcentaje de depuración de las comunicaciones en el aplicatio de gestión documental</v>
      </c>
      <c r="AN61" s="91" t="n">
        <f aca="false">N61</f>
        <v>0</v>
      </c>
      <c r="AO61" s="117"/>
      <c r="AP61" s="92" t="e">
        <f aca="false">AO61/AN61</f>
        <v>#DIV/0!</v>
      </c>
      <c r="AQ61" s="117"/>
      <c r="AR61" s="117"/>
      <c r="AS61" s="90" t="str">
        <f aca="false">$G$61</f>
        <v>Porcentaje de depuración de las comunicaciones en el aplicatio de gestión documental</v>
      </c>
      <c r="AT61" s="91" t="n">
        <f aca="false">O61</f>
        <v>1</v>
      </c>
      <c r="AU61" s="117"/>
      <c r="AV61" s="92" t="n">
        <f aca="false">AU61/AT61</f>
        <v>0</v>
      </c>
      <c r="AW61" s="119"/>
      <c r="AX61" s="117"/>
      <c r="AY61" s="90" t="str">
        <f aca="false">$G$61</f>
        <v>Porcentaje de depuración de las comunicaciones en el aplicatio de gestión documental</v>
      </c>
      <c r="AZ61" s="91" t="n">
        <f aca="false">P61</f>
        <v>1</v>
      </c>
      <c r="BA61" s="117"/>
      <c r="BB61" s="92" t="n">
        <f aca="false">BA61/AZ61</f>
        <v>0</v>
      </c>
      <c r="BC61" s="95" t="n">
        <f aca="false">BB61*E61</f>
        <v>0</v>
      </c>
      <c r="BD61" s="120"/>
    </row>
    <row r="62" customFormat="false" ht="206.25" hidden="false" customHeight="true" outlineLevel="0" collapsed="false">
      <c r="A62" s="77" t="n">
        <v>40</v>
      </c>
      <c r="B62" s="225"/>
      <c r="C62" s="79"/>
      <c r="D62" s="206" t="s">
        <v>285</v>
      </c>
      <c r="E62" s="226" t="n">
        <v>0.014</v>
      </c>
      <c r="F62" s="227" t="s">
        <v>243</v>
      </c>
      <c r="G62" s="206" t="s">
        <v>286</v>
      </c>
      <c r="H62" s="206" t="s">
        <v>287</v>
      </c>
      <c r="I62" s="84" t="s">
        <v>216</v>
      </c>
      <c r="J62" s="84" t="s">
        <v>85</v>
      </c>
      <c r="K62" s="84" t="s">
        <v>288</v>
      </c>
      <c r="L62" s="236" t="n">
        <v>1</v>
      </c>
      <c r="M62" s="236" t="n">
        <v>1</v>
      </c>
      <c r="N62" s="236" t="n">
        <v>1</v>
      </c>
      <c r="O62" s="236" t="n">
        <v>1</v>
      </c>
      <c r="P62" s="236" t="n">
        <v>1</v>
      </c>
      <c r="Q62" s="236" t="s">
        <v>62</v>
      </c>
      <c r="R62" s="104" t="s">
        <v>289</v>
      </c>
      <c r="S62" s="104" t="s">
        <v>205</v>
      </c>
      <c r="T62" s="104" t="s">
        <v>289</v>
      </c>
      <c r="U62" s="113"/>
      <c r="V62" s="114"/>
      <c r="W62" s="114"/>
      <c r="X62" s="114"/>
      <c r="Y62" s="160"/>
      <c r="Z62" s="116"/>
      <c r="AA62" s="90" t="str">
        <f aca="false">$G$62</f>
        <v>Cumplimiento en reportes de riesgos de manera oportuna</v>
      </c>
      <c r="AB62" s="91" t="n">
        <f aca="false">L62</f>
        <v>1</v>
      </c>
      <c r="AC62" s="117"/>
      <c r="AD62" s="92" t="n">
        <f aca="false">AC62/AB62</f>
        <v>0</v>
      </c>
      <c r="AE62" s="118"/>
      <c r="AF62" s="118"/>
      <c r="AG62" s="90" t="str">
        <f aca="false">$G$62</f>
        <v>Cumplimiento en reportes de riesgos de manera oportuna</v>
      </c>
      <c r="AH62" s="91" t="n">
        <f aca="false">M62</f>
        <v>1</v>
      </c>
      <c r="AI62" s="117"/>
      <c r="AJ62" s="92" t="n">
        <f aca="false">AI62/AH62</f>
        <v>0</v>
      </c>
      <c r="AK62" s="117"/>
      <c r="AL62" s="117"/>
      <c r="AM62" s="90" t="str">
        <f aca="false">$G$62</f>
        <v>Cumplimiento en reportes de riesgos de manera oportuna</v>
      </c>
      <c r="AN62" s="91" t="n">
        <f aca="false">N62</f>
        <v>1</v>
      </c>
      <c r="AO62" s="117"/>
      <c r="AP62" s="92" t="n">
        <f aca="false">AO62/AN62</f>
        <v>0</v>
      </c>
      <c r="AQ62" s="117"/>
      <c r="AR62" s="117"/>
      <c r="AS62" s="90" t="str">
        <f aca="false">$G$62</f>
        <v>Cumplimiento en reportes de riesgos de manera oportuna</v>
      </c>
      <c r="AT62" s="91" t="n">
        <f aca="false">O62</f>
        <v>1</v>
      </c>
      <c r="AU62" s="117"/>
      <c r="AV62" s="92" t="n">
        <f aca="false">AU62/AT62</f>
        <v>0</v>
      </c>
      <c r="AW62" s="119"/>
      <c r="AX62" s="117"/>
      <c r="AY62" s="90" t="str">
        <f aca="false">$G$62</f>
        <v>Cumplimiento en reportes de riesgos de manera oportuna</v>
      </c>
      <c r="AZ62" s="91" t="n">
        <f aca="false">P62</f>
        <v>1</v>
      </c>
      <c r="BA62" s="117"/>
      <c r="BB62" s="92" t="n">
        <f aca="false">BA62/AZ62</f>
        <v>0</v>
      </c>
      <c r="BC62" s="95" t="n">
        <f aca="false">BB62*E62</f>
        <v>0</v>
      </c>
      <c r="BD62" s="120"/>
    </row>
    <row r="63" customFormat="false" ht="206.25" hidden="false" customHeight="true" outlineLevel="0" collapsed="false">
      <c r="A63" s="97" t="n">
        <v>41</v>
      </c>
      <c r="B63" s="225"/>
      <c r="C63" s="79"/>
      <c r="D63" s="206" t="s">
        <v>290</v>
      </c>
      <c r="E63" s="226" t="n">
        <v>0.014</v>
      </c>
      <c r="F63" s="227" t="s">
        <v>243</v>
      </c>
      <c r="G63" s="206" t="s">
        <v>291</v>
      </c>
      <c r="H63" s="206" t="s">
        <v>292</v>
      </c>
      <c r="I63" s="84" t="s">
        <v>216</v>
      </c>
      <c r="J63" s="84" t="s">
        <v>85</v>
      </c>
      <c r="K63" s="84" t="s">
        <v>293</v>
      </c>
      <c r="L63" s="236" t="n">
        <v>1</v>
      </c>
      <c r="M63" s="236" t="n">
        <v>1</v>
      </c>
      <c r="N63" s="236" t="n">
        <v>1</v>
      </c>
      <c r="O63" s="236" t="n">
        <v>1</v>
      </c>
      <c r="P63" s="236" t="n">
        <v>1</v>
      </c>
      <c r="Q63" s="236" t="s">
        <v>62</v>
      </c>
      <c r="R63" s="104" t="s">
        <v>294</v>
      </c>
      <c r="S63" s="104" t="s">
        <v>295</v>
      </c>
      <c r="T63" s="104" t="s">
        <v>294</v>
      </c>
      <c r="U63" s="113"/>
      <c r="V63" s="114"/>
      <c r="W63" s="114"/>
      <c r="X63" s="114"/>
      <c r="Y63" s="160"/>
      <c r="Z63" s="116"/>
      <c r="AA63" s="90" t="str">
        <f aca="false">$G$63</f>
        <v>Cumplimiento del plan de actualización de los procesos en el marco del Sistema de Gestión</v>
      </c>
      <c r="AB63" s="91" t="n">
        <f aca="false">L63</f>
        <v>1</v>
      </c>
      <c r="AC63" s="117"/>
      <c r="AD63" s="92" t="n">
        <f aca="false">AC63/AB63</f>
        <v>0</v>
      </c>
      <c r="AE63" s="118"/>
      <c r="AF63" s="118"/>
      <c r="AG63" s="90" t="str">
        <f aca="false">$G$63</f>
        <v>Cumplimiento del plan de actualización de los procesos en el marco del Sistema de Gestión</v>
      </c>
      <c r="AH63" s="91" t="n">
        <f aca="false">M63</f>
        <v>1</v>
      </c>
      <c r="AI63" s="117"/>
      <c r="AJ63" s="92" t="n">
        <f aca="false">AI63/AH63</f>
        <v>0</v>
      </c>
      <c r="AK63" s="117"/>
      <c r="AL63" s="117"/>
      <c r="AM63" s="90" t="str">
        <f aca="false">$G$63</f>
        <v>Cumplimiento del plan de actualización de los procesos en el marco del Sistema de Gestión</v>
      </c>
      <c r="AN63" s="91" t="n">
        <f aca="false">N63</f>
        <v>1</v>
      </c>
      <c r="AO63" s="117"/>
      <c r="AP63" s="92" t="n">
        <f aca="false">AO63/AN63</f>
        <v>0</v>
      </c>
      <c r="AQ63" s="117"/>
      <c r="AR63" s="117"/>
      <c r="AS63" s="90" t="str">
        <f aca="false">$G$63</f>
        <v>Cumplimiento del plan de actualización de los procesos en el marco del Sistema de Gestión</v>
      </c>
      <c r="AT63" s="91" t="n">
        <f aca="false">O63</f>
        <v>1</v>
      </c>
      <c r="AU63" s="117"/>
      <c r="AV63" s="92" t="n">
        <f aca="false">AU63/AT63</f>
        <v>0</v>
      </c>
      <c r="AW63" s="119"/>
      <c r="AX63" s="117"/>
      <c r="AY63" s="90" t="str">
        <f aca="false">$G$63</f>
        <v>Cumplimiento del plan de actualización de los procesos en el marco del Sistema de Gestión</v>
      </c>
      <c r="AZ63" s="91" t="n">
        <f aca="false">P63</f>
        <v>1</v>
      </c>
      <c r="BA63" s="117"/>
      <c r="BB63" s="92" t="n">
        <f aca="false">BA63/AZ63</f>
        <v>0</v>
      </c>
      <c r="BC63" s="95" t="n">
        <f aca="false">BB63*E63</f>
        <v>0</v>
      </c>
      <c r="BD63" s="120"/>
    </row>
    <row r="64" customFormat="false" ht="206.25" hidden="false" customHeight="true" outlineLevel="0" collapsed="false">
      <c r="A64" s="77" t="n">
        <v>42</v>
      </c>
      <c r="B64" s="225"/>
      <c r="C64" s="79"/>
      <c r="D64" s="206" t="s">
        <v>296</v>
      </c>
      <c r="E64" s="226" t="n">
        <v>0.014</v>
      </c>
      <c r="F64" s="227" t="s">
        <v>243</v>
      </c>
      <c r="G64" s="206" t="s">
        <v>297</v>
      </c>
      <c r="H64" s="206" t="s">
        <v>298</v>
      </c>
      <c r="I64" s="84" t="s">
        <v>216</v>
      </c>
      <c r="J64" s="84" t="s">
        <v>85</v>
      </c>
      <c r="K64" s="84" t="s">
        <v>293</v>
      </c>
      <c r="L64" s="236" t="n">
        <v>1</v>
      </c>
      <c r="M64" s="236" t="n">
        <v>1</v>
      </c>
      <c r="N64" s="236" t="n">
        <v>1</v>
      </c>
      <c r="O64" s="236" t="n">
        <v>1</v>
      </c>
      <c r="P64" s="236" t="n">
        <v>1</v>
      </c>
      <c r="Q64" s="236" t="s">
        <v>62</v>
      </c>
      <c r="R64" s="104" t="s">
        <v>299</v>
      </c>
      <c r="S64" s="104" t="s">
        <v>295</v>
      </c>
      <c r="T64" s="104" t="s">
        <v>299</v>
      </c>
      <c r="U64" s="113"/>
      <c r="V64" s="114"/>
      <c r="W64" s="114"/>
      <c r="X64" s="114"/>
      <c r="Y64" s="160"/>
      <c r="Z64" s="116"/>
      <c r="AA64" s="90" t="str">
        <f aca="false">$G$64</f>
        <v>Acciones correctivas documentadas y vigentes</v>
      </c>
      <c r="AB64" s="91" t="n">
        <f aca="false">L64</f>
        <v>1</v>
      </c>
      <c r="AC64" s="117"/>
      <c r="AD64" s="92" t="n">
        <f aca="false">AC64/AB64</f>
        <v>0</v>
      </c>
      <c r="AE64" s="118"/>
      <c r="AF64" s="118"/>
      <c r="AG64" s="90" t="str">
        <f aca="false">$G$64</f>
        <v>Acciones correctivas documentadas y vigentes</v>
      </c>
      <c r="AH64" s="91" t="n">
        <f aca="false">M64</f>
        <v>1</v>
      </c>
      <c r="AI64" s="117"/>
      <c r="AJ64" s="92" t="n">
        <f aca="false">AI64/AH64</f>
        <v>0</v>
      </c>
      <c r="AK64" s="117"/>
      <c r="AL64" s="117"/>
      <c r="AM64" s="90" t="str">
        <f aca="false">$G$64</f>
        <v>Acciones correctivas documentadas y vigentes</v>
      </c>
      <c r="AN64" s="91" t="n">
        <f aca="false">N64</f>
        <v>1</v>
      </c>
      <c r="AO64" s="117"/>
      <c r="AP64" s="92" t="n">
        <f aca="false">AO64/AN64</f>
        <v>0</v>
      </c>
      <c r="AQ64" s="117"/>
      <c r="AR64" s="117"/>
      <c r="AS64" s="90" t="str">
        <f aca="false">$G$64</f>
        <v>Acciones correctivas documentadas y vigentes</v>
      </c>
      <c r="AT64" s="91" t="n">
        <f aca="false">O64</f>
        <v>1</v>
      </c>
      <c r="AU64" s="117"/>
      <c r="AV64" s="92" t="n">
        <f aca="false">AU64/AT64</f>
        <v>0</v>
      </c>
      <c r="AW64" s="119"/>
      <c r="AX64" s="117"/>
      <c r="AY64" s="90" t="str">
        <f aca="false">$G$64</f>
        <v>Acciones correctivas documentadas y vigentes</v>
      </c>
      <c r="AZ64" s="91" t="n">
        <f aca="false">P64</f>
        <v>1</v>
      </c>
      <c r="BA64" s="117"/>
      <c r="BB64" s="92" t="n">
        <f aca="false">BA64/AZ64</f>
        <v>0</v>
      </c>
      <c r="BC64" s="95" t="n">
        <f aca="false">BB64*E64</f>
        <v>0</v>
      </c>
      <c r="BD64" s="120"/>
    </row>
    <row r="65" customFormat="false" ht="163.5" hidden="false" customHeight="true" outlineLevel="0" collapsed="false">
      <c r="A65" s="97" t="n">
        <v>43</v>
      </c>
      <c r="B65" s="225"/>
      <c r="C65" s="79"/>
      <c r="D65" s="206" t="s">
        <v>300</v>
      </c>
      <c r="E65" s="226" t="n">
        <v>0.014</v>
      </c>
      <c r="F65" s="227" t="s">
        <v>243</v>
      </c>
      <c r="G65" s="206" t="s">
        <v>301</v>
      </c>
      <c r="H65" s="206" t="s">
        <v>302</v>
      </c>
      <c r="I65" s="84" t="s">
        <v>216</v>
      </c>
      <c r="J65" s="240" t="s">
        <v>85</v>
      </c>
      <c r="K65" s="84" t="s">
        <v>303</v>
      </c>
      <c r="L65" s="233" t="n">
        <v>1</v>
      </c>
      <c r="M65" s="233" t="n">
        <v>1</v>
      </c>
      <c r="N65" s="233" t="n">
        <v>1</v>
      </c>
      <c r="O65" s="233" t="n">
        <v>1</v>
      </c>
      <c r="P65" s="233" t="n">
        <v>1</v>
      </c>
      <c r="Q65" s="236" t="s">
        <v>62</v>
      </c>
      <c r="R65" s="104" t="s">
        <v>304</v>
      </c>
      <c r="S65" s="104" t="s">
        <v>305</v>
      </c>
      <c r="T65" s="104" t="s">
        <v>304</v>
      </c>
      <c r="U65" s="241"/>
      <c r="V65" s="242"/>
      <c r="W65" s="242"/>
      <c r="X65" s="242"/>
      <c r="Y65" s="160"/>
      <c r="Z65" s="243"/>
      <c r="AA65" s="90" t="str">
        <f aca="false">$G$65</f>
        <v>Información publicada según lineamientos de la ley de transparencia 1712 de 2014</v>
      </c>
      <c r="AB65" s="91" t="n">
        <f aca="false">L65</f>
        <v>1</v>
      </c>
      <c r="AC65" s="130"/>
      <c r="AD65" s="92" t="n">
        <f aca="false">AC65/AB65</f>
        <v>0</v>
      </c>
      <c r="AE65" s="134"/>
      <c r="AF65" s="134"/>
      <c r="AG65" s="90" t="str">
        <f aca="false">$G$65</f>
        <v>Información publicada según lineamientos de la ley de transparencia 1712 de 2014</v>
      </c>
      <c r="AH65" s="91" t="n">
        <f aca="false">M65</f>
        <v>1</v>
      </c>
      <c r="AI65" s="130"/>
      <c r="AJ65" s="92" t="n">
        <f aca="false">AI65/AH65</f>
        <v>0</v>
      </c>
      <c r="AK65" s="130"/>
      <c r="AL65" s="130"/>
      <c r="AM65" s="90" t="str">
        <f aca="false">$G$65</f>
        <v>Información publicada según lineamientos de la ley de transparencia 1712 de 2014</v>
      </c>
      <c r="AN65" s="91" t="n">
        <f aca="false">N65</f>
        <v>1</v>
      </c>
      <c r="AO65" s="130"/>
      <c r="AP65" s="92" t="n">
        <f aca="false">AO65/AN65</f>
        <v>0</v>
      </c>
      <c r="AQ65" s="130"/>
      <c r="AR65" s="130"/>
      <c r="AS65" s="90" t="str">
        <f aca="false">$G$65</f>
        <v>Información publicada según lineamientos de la ley de transparencia 1712 de 2014</v>
      </c>
      <c r="AT65" s="91" t="n">
        <f aca="false">O65</f>
        <v>1</v>
      </c>
      <c r="AU65" s="130"/>
      <c r="AV65" s="92" t="n">
        <f aca="false">AU65/AT65</f>
        <v>0</v>
      </c>
      <c r="AW65" s="135"/>
      <c r="AX65" s="130"/>
      <c r="AY65" s="90" t="str">
        <f aca="false">$G$65</f>
        <v>Información publicada según lineamientos de la ley de transparencia 1712 de 2014</v>
      </c>
      <c r="AZ65" s="91" t="n">
        <f aca="false">P65</f>
        <v>1</v>
      </c>
      <c r="BA65" s="130"/>
      <c r="BB65" s="92" t="n">
        <f aca="false">BA65/AZ65</f>
        <v>0</v>
      </c>
      <c r="BC65" s="95" t="n">
        <f aca="false">BB65*E65</f>
        <v>0</v>
      </c>
      <c r="BD65" s="136"/>
    </row>
    <row r="66" customFormat="false" ht="112.5" hidden="false" customHeight="true" outlineLevel="0" collapsed="false">
      <c r="A66" s="244"/>
      <c r="B66" s="245" t="s">
        <v>306</v>
      </c>
      <c r="C66" s="245"/>
      <c r="D66" s="245"/>
      <c r="E66" s="246" t="n">
        <f aca="false">SUM(E54:E65,E53,E51,E47,E45,E34,E24,E20,E18)</f>
        <v>1</v>
      </c>
      <c r="F66" s="247"/>
      <c r="G66" s="248"/>
      <c r="H66" s="249"/>
      <c r="I66" s="249"/>
      <c r="J66" s="249"/>
      <c r="K66" s="249"/>
      <c r="L66" s="249"/>
      <c r="M66" s="249"/>
      <c r="N66" s="249"/>
      <c r="O66" s="249"/>
      <c r="P66" s="250"/>
      <c r="Q66" s="249"/>
      <c r="R66" s="249"/>
      <c r="S66" s="251"/>
      <c r="T66" s="251"/>
      <c r="U66" s="251"/>
      <c r="V66" s="251"/>
      <c r="W66" s="251"/>
      <c r="X66" s="251"/>
      <c r="Y66" s="251"/>
      <c r="Z66" s="251"/>
      <c r="AA66" s="252" t="s">
        <v>307</v>
      </c>
      <c r="AB66" s="252"/>
      <c r="AC66" s="252"/>
      <c r="AD66" s="253" t="e">
        <f aca="false">AVERAGE(AD15:AD65)</f>
        <v>#DIV/0!</v>
      </c>
      <c r="AE66" s="253"/>
      <c r="AF66" s="251"/>
      <c r="AG66" s="254" t="s">
        <v>308</v>
      </c>
      <c r="AH66" s="254"/>
      <c r="AI66" s="254"/>
      <c r="AJ66" s="253" t="e">
        <f aca="false">AVERAGE(AJ15:AJ65)</f>
        <v>#DIV/0!</v>
      </c>
      <c r="AK66" s="253"/>
      <c r="AL66" s="251"/>
      <c r="AM66" s="252" t="s">
        <v>309</v>
      </c>
      <c r="AN66" s="252"/>
      <c r="AO66" s="252"/>
      <c r="AP66" s="253" t="e">
        <f aca="false">AVERAGE(AP15:AP65)</f>
        <v>#DIV/0!</v>
      </c>
      <c r="AQ66" s="253"/>
      <c r="AR66" s="255"/>
      <c r="AS66" s="256" t="s">
        <v>310</v>
      </c>
      <c r="AT66" s="256"/>
      <c r="AU66" s="256"/>
      <c r="AV66" s="253" t="e">
        <f aca="false">AVERAGE(AV15:AV65)</f>
        <v>#DIV/0!</v>
      </c>
      <c r="AW66" s="253"/>
      <c r="AX66" s="257" t="s">
        <v>311</v>
      </c>
      <c r="AY66" s="257"/>
      <c r="AZ66" s="257"/>
      <c r="BA66" s="258" t="e">
        <f aca="false">SUM(BC15:BC17,BC19,BC21:BC23,BC25:BC33,BC35:BC44,BC46,BC48:BC50,BC52,BC54:BC65)</f>
        <v>#VALUE!</v>
      </c>
      <c r="BB66" s="258"/>
      <c r="BC66" s="259"/>
      <c r="BD66" s="260"/>
    </row>
    <row r="67" customFormat="false" ht="15.75" hidden="false" customHeight="true" outlineLevel="0" collapsed="false">
      <c r="A67" s="25"/>
      <c r="B67" s="261"/>
      <c r="C67" s="261"/>
      <c r="D67" s="262"/>
      <c r="E67" s="263"/>
      <c r="F67" s="261"/>
      <c r="G67" s="261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264"/>
      <c r="AB67" s="264"/>
      <c r="AC67" s="264"/>
      <c r="AD67" s="265"/>
      <c r="AE67" s="266"/>
      <c r="AF67" s="266"/>
      <c r="AG67" s="264"/>
      <c r="AH67" s="264"/>
      <c r="AI67" s="264"/>
      <c r="AJ67" s="265"/>
      <c r="AK67" s="266"/>
      <c r="AL67" s="266"/>
      <c r="AM67" s="264"/>
      <c r="AN67" s="264"/>
      <c r="AO67" s="264"/>
      <c r="AP67" s="265"/>
      <c r="AQ67" s="266"/>
      <c r="AR67" s="266"/>
      <c r="AS67" s="264"/>
      <c r="AT67" s="264"/>
      <c r="AU67" s="264"/>
      <c r="AV67" s="265"/>
      <c r="AW67" s="266"/>
      <c r="AX67" s="266"/>
      <c r="AY67" s="264"/>
      <c r="AZ67" s="264"/>
      <c r="BA67" s="264"/>
      <c r="BB67" s="265"/>
      <c r="BC67" s="265"/>
      <c r="BD67" s="266"/>
    </row>
  </sheetData>
  <autoFilter ref="A10:BD66"/>
  <mergeCells count="78">
    <mergeCell ref="A1:Z1"/>
    <mergeCell ref="A2:Z2"/>
    <mergeCell ref="C3:H3"/>
    <mergeCell ref="E4:H4"/>
    <mergeCell ref="E5:H5"/>
    <mergeCell ref="AM5:AR5"/>
    <mergeCell ref="AS5:AX5"/>
    <mergeCell ref="AY5:BD5"/>
    <mergeCell ref="AA6:AF6"/>
    <mergeCell ref="AG6:AL6"/>
    <mergeCell ref="AM6:AR6"/>
    <mergeCell ref="AS6:AX6"/>
    <mergeCell ref="AY6:BD6"/>
    <mergeCell ref="D7:S7"/>
    <mergeCell ref="D8:K8"/>
    <mergeCell ref="L8:O8"/>
    <mergeCell ref="AA8:AC8"/>
    <mergeCell ref="AG8:AI8"/>
    <mergeCell ref="AM8:AO8"/>
    <mergeCell ref="AS8:AU8"/>
    <mergeCell ref="AY8:BA8"/>
    <mergeCell ref="A10:B12"/>
    <mergeCell ref="D10:Z11"/>
    <mergeCell ref="AA10:AF10"/>
    <mergeCell ref="AG10:AL10"/>
    <mergeCell ref="AM10:AR10"/>
    <mergeCell ref="AS10:AX10"/>
    <mergeCell ref="AY10:BD10"/>
    <mergeCell ref="AA11:AF11"/>
    <mergeCell ref="AG11:AL11"/>
    <mergeCell ref="AM11:AR11"/>
    <mergeCell ref="AS11:AX11"/>
    <mergeCell ref="AY11:BD11"/>
    <mergeCell ref="D12:S12"/>
    <mergeCell ref="V12:Z12"/>
    <mergeCell ref="AA12:AC12"/>
    <mergeCell ref="AD12:AD13"/>
    <mergeCell ref="AE12:AE13"/>
    <mergeCell ref="AF12:AF13"/>
    <mergeCell ref="AG12:AI12"/>
    <mergeCell ref="AJ12:AJ13"/>
    <mergeCell ref="AK12:AK13"/>
    <mergeCell ref="AL12:AL13"/>
    <mergeCell ref="AM12:AO12"/>
    <mergeCell ref="AP12:AP13"/>
    <mergeCell ref="AQ12:AQ13"/>
    <mergeCell ref="AR12:AR13"/>
    <mergeCell ref="AS12:AU12"/>
    <mergeCell ref="AV12:AV13"/>
    <mergeCell ref="AW12:AW13"/>
    <mergeCell ref="AX12:AX13"/>
    <mergeCell ref="AY12:BA12"/>
    <mergeCell ref="BB12:BB13"/>
    <mergeCell ref="BD12:BD13"/>
    <mergeCell ref="C13:C14"/>
    <mergeCell ref="X13:Y13"/>
    <mergeCell ref="B15:B53"/>
    <mergeCell ref="C15:C18"/>
    <mergeCell ref="C19:C20"/>
    <mergeCell ref="C21:C24"/>
    <mergeCell ref="C27:C31"/>
    <mergeCell ref="C35:C45"/>
    <mergeCell ref="C46:C47"/>
    <mergeCell ref="C48:C51"/>
    <mergeCell ref="C52:C53"/>
    <mergeCell ref="B54:B65"/>
    <mergeCell ref="C54:C65"/>
    <mergeCell ref="B66:D66"/>
    <mergeCell ref="AA66:AC66"/>
    <mergeCell ref="AG66:AI66"/>
    <mergeCell ref="AM66:AO66"/>
    <mergeCell ref="AS66:AU66"/>
    <mergeCell ref="AX66:AZ66"/>
    <mergeCell ref="AA67:AC67"/>
    <mergeCell ref="AG67:AI67"/>
    <mergeCell ref="AM67:AO67"/>
    <mergeCell ref="AS67:AU67"/>
    <mergeCell ref="AY67:BA67"/>
  </mergeCells>
  <conditionalFormatting sqref="AD66:AE66 AJ66:AK66 AP66:AQ66 AV66:AW66 BA66:BD66 AJ66:AJ67 AV66:AV67 AP66:AP67 BB66:BC67 AD15:AD67">
    <cfRule type="containsText" priority="2" operator="containsText" aboveAverage="0" equalAverage="0" bottom="0" percent="0" rank="0" text="N/A" dxfId="0"/>
    <cfRule type="cellIs" priority="3" operator="between" aboveAverage="0" equalAverage="0" bottom="0" percent="0" rank="0" text="" dxfId="1">
      <formula>#ref!</formula>
      <formula>#ref!</formula>
    </cfRule>
    <cfRule type="cellIs" priority="4" operator="between" aboveAverage="0" equalAverage="0" bottom="0" percent="0" rank="0" text="" dxfId="2">
      <formula>#ref!</formula>
      <formula>#ref!</formula>
    </cfRule>
    <cfRule type="cellIs" priority="5" operator="between" aboveAverage="0" equalAverage="0" bottom="0" percent="0" rank="0" text="" dxfId="3">
      <formula>#ref!</formula>
      <formula>#ref!</formula>
    </cfRule>
  </conditionalFormatting>
  <conditionalFormatting sqref="AP67 AV67 BB67:BC67 AJ67 AD67">
    <cfRule type="containsText" priority="6" operator="containsText" aboveAverage="0" equalAverage="0" bottom="0" percent="0" rank="0" text="N/A" dxfId="4"/>
    <cfRule type="cellIs" priority="7" operator="between" aboveAverage="0" equalAverage="0" bottom="0" percent="0" rank="0" text="" dxfId="5">
      <formula>$B$11</formula>
      <formula>#ref!</formula>
    </cfRule>
    <cfRule type="cellIs" priority="8" operator="between" aboveAverage="0" equalAverage="0" bottom="0" percent="0" rank="0" text="" dxfId="6">
      <formula>$B$9</formula>
      <formula>#ref!</formula>
    </cfRule>
    <cfRule type="cellIs" priority="9" operator="between" aboveAverage="0" equalAverage="0" bottom="0" percent="0" rank="0" text="" dxfId="7">
      <formula>#ref!</formula>
      <formula>#ref!</formula>
    </cfRule>
  </conditionalFormatting>
  <conditionalFormatting sqref="BB67:BC67 AP67 AV67 AJ67 AD67">
    <cfRule type="containsText" priority="10" operator="containsText" aboveAverage="0" equalAverage="0" bottom="0" percent="0" rank="0" text="N/A" dxfId="8"/>
    <cfRule type="cellIs" priority="11" operator="between" aboveAverage="0" equalAverage="0" bottom="0" percent="0" rank="0" text="" dxfId="9">
      <formula>#ref!</formula>
      <formula>#ref!</formula>
    </cfRule>
    <cfRule type="cellIs" priority="12" operator="between" aboveAverage="0" equalAverage="0" bottom="0" percent="0" rank="0" text="" dxfId="10">
      <formula>$B$9</formula>
      <formula>#ref!</formula>
    </cfRule>
    <cfRule type="cellIs" priority="13" operator="between" aboveAverage="0" equalAverage="0" bottom="0" percent="0" rank="0" text="" dxfId="11">
      <formula>#ref!</formula>
      <formula>#ref!</formula>
    </cfRule>
  </conditionalFormatting>
  <conditionalFormatting sqref="AE66">
    <cfRule type="colorScale" priority="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K66">
    <cfRule type="colorScale" priority="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Q66">
    <cfRule type="colorScale" priority="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W66">
    <cfRule type="colorScale" priority="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B66:BC66">
    <cfRule type="colorScale" priority="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66">
    <cfRule type="colorScale" priority="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J66">
    <cfRule type="colorScale" priority="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P66">
    <cfRule type="colorScale" priority="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V66">
    <cfRule type="colorScale" priority="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A66">
    <cfRule type="colorScale" priority="2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V66">
    <cfRule type="iconSet" priority="2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BA66">
    <cfRule type="colorScale" priority="25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conditionalFormatting sqref="BB15:BC65">
    <cfRule type="containsText" priority="26" operator="containsText" aboveAverage="0" equalAverage="0" bottom="0" percent="0" rank="0" text="N/A" dxfId="12"/>
    <cfRule type="cellIs" priority="27" operator="between" aboveAverage="0" equalAverage="0" bottom="0" percent="0" rank="0" text="" dxfId="13">
      <formula>#ref!</formula>
      <formula>#ref!</formula>
    </cfRule>
    <cfRule type="cellIs" priority="28" operator="between" aboveAverage="0" equalAverage="0" bottom="0" percent="0" rank="0" text="" dxfId="14">
      <formula>#ref!</formula>
      <formula>#ref!</formula>
    </cfRule>
    <cfRule type="cellIs" priority="29" operator="between" aboveAverage="0" equalAverage="0" bottom="0" percent="0" rank="0" text="" dxfId="15">
      <formula>#ref!</formula>
      <formula>#ref!</formula>
    </cfRule>
  </conditionalFormatting>
  <conditionalFormatting sqref="AJ15:AJ65">
    <cfRule type="containsText" priority="30" operator="containsText" aboveAverage="0" equalAverage="0" bottom="0" percent="0" rank="0" text="N/A" dxfId="16"/>
    <cfRule type="cellIs" priority="31" operator="between" aboveAverage="0" equalAverage="0" bottom="0" percent="0" rank="0" text="" dxfId="17">
      <formula>#ref!</formula>
      <formula>#ref!</formula>
    </cfRule>
    <cfRule type="cellIs" priority="32" operator="between" aboveAverage="0" equalAverage="0" bottom="0" percent="0" rank="0" text="" dxfId="18">
      <formula>#ref!</formula>
      <formula>#ref!</formula>
    </cfRule>
    <cfRule type="cellIs" priority="33" operator="between" aboveAverage="0" equalAverage="0" bottom="0" percent="0" rank="0" text="" dxfId="19">
      <formula>#ref!</formula>
      <formula>#ref!</formula>
    </cfRule>
  </conditionalFormatting>
  <conditionalFormatting sqref="AP15:AP65">
    <cfRule type="containsText" priority="34" operator="containsText" aboveAverage="0" equalAverage="0" bottom="0" percent="0" rank="0" text="N/A" dxfId="20"/>
    <cfRule type="cellIs" priority="35" operator="between" aboveAverage="0" equalAverage="0" bottom="0" percent="0" rank="0" text="" dxfId="21">
      <formula>#ref!</formula>
      <formula>#ref!</formula>
    </cfRule>
    <cfRule type="cellIs" priority="36" operator="between" aboveAverage="0" equalAverage="0" bottom="0" percent="0" rank="0" text="" dxfId="22">
      <formula>#ref!</formula>
      <formula>#ref!</formula>
    </cfRule>
    <cfRule type="cellIs" priority="37" operator="between" aboveAverage="0" equalAverage="0" bottom="0" percent="0" rank="0" text="" dxfId="23">
      <formula>#ref!</formula>
      <formula>#ref!</formula>
    </cfRule>
  </conditionalFormatting>
  <conditionalFormatting sqref="AV15:AV65">
    <cfRule type="containsText" priority="38" operator="containsText" aboveAverage="0" equalAverage="0" bottom="0" percent="0" rank="0" text="N/A" dxfId="24"/>
    <cfRule type="cellIs" priority="39" operator="between" aboveAverage="0" equalAverage="0" bottom="0" percent="0" rank="0" text="" dxfId="25">
      <formula>#ref!</formula>
      <formula>#ref!</formula>
    </cfRule>
    <cfRule type="cellIs" priority="40" operator="between" aboveAverage="0" equalAverage="0" bottom="0" percent="0" rank="0" text="" dxfId="26">
      <formula>#ref!</formula>
      <formula>#ref!</formula>
    </cfRule>
    <cfRule type="cellIs" priority="41" operator="between" aboveAverage="0" equalAverage="0" bottom="0" percent="0" rank="0" text="" dxfId="27">
      <formula>#ref!</formula>
      <formula>#ref!</formula>
    </cfRule>
  </conditionalFormatting>
  <dataValidations count="8">
    <dataValidation allowBlank="true" operator="between" showDropDown="false" showErrorMessage="true" showInputMessage="true" sqref="B4" type="list">
      <formula1>DEPENDENCIA</formula1>
      <formula2>0</formula2>
    </dataValidation>
    <dataValidation allowBlank="true" operator="between" showDropDown="false" showErrorMessage="true" showInputMessage="true" sqref="B5" type="list">
      <formula1>LIDERPROCESO</formula1>
      <formula2>0</formula2>
    </dataValidation>
    <dataValidation allowBlank="true" error="Escriba un texto " operator="between" promptTitle="Cualquier contenido" showDropDown="false" showErrorMessage="true" showInputMessage="true" sqref="F15:F61 F65" type="list">
      <formula1>META2</formula1>
      <formula2>0</formula2>
    </dataValidation>
    <dataValidation allowBlank="true" operator="between" showDropDown="false" showErrorMessage="true" showInputMessage="true" sqref="J19:J65" type="list">
      <formula1>PROGRAMACION</formula1>
      <formula2>0</formula2>
    </dataValidation>
    <dataValidation allowBlank="true" operator="between" showDropDown="false" showErrorMessage="true" showInputMessage="true" sqref="Q15:Q59" type="list">
      <formula1>INDICADOR</formula1>
      <formula2>0</formula2>
    </dataValidation>
    <dataValidation allowBlank="true" operator="between" showDropDown="false" showErrorMessage="true" showInputMessage="true" sqref="V15:V65" type="list">
      <formula1>FUENTE</formula1>
      <formula2>0</formula2>
    </dataValidation>
    <dataValidation allowBlank="true" operator="between" showDropDown="false" showErrorMessage="true" showInputMessage="true" sqref="W15:W65" type="list">
      <formula1>RUBROS</formula1>
      <formula2>0</formula2>
    </dataValidation>
    <dataValidation allowBlank="true" operator="between" showDropDown="false" showErrorMessage="true" showInputMessage="true" sqref="U15:U65" type="list">
      <formula1>CONTRALORIA</formula1>
      <formula2>0</formula2>
    </dataValidation>
  </dataValidations>
  <printOptions headings="false" gridLines="false" gridLinesSet="true" horizontalCentered="true" verticalCentered="true"/>
  <pageMargins left="0.708333333333333" right="0.708333333333333" top="0.747916666666667" bottom="0.748611111111111" header="0.511805555555555" footer="0.315277777777778"/>
  <pageSetup paperSize="14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&amp;RCódigo: PLE-PIN-F018
Versión: 1
Vigencia desde: 8 septiembre de 2017</oddFooter>
  </headerFooter>
  <colBreaks count="1" manualBreakCount="1">
    <brk id="26" man="true" max="65535" min="0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37"/>
  <sheetViews>
    <sheetView showFormulas="false" showGridLines="true" showRowColHeaders="true" showZeros="true" rightToLeft="false" tabSelected="false" showOutlineSymbols="true" defaultGridColor="true" view="normal" topLeftCell="A1" colorId="64" zoomScale="55" zoomScaleNormal="55" zoomScalePageLayoutView="100" workbookViewId="0">
      <selection pane="topLeft" activeCell="P15" activeCellId="0" sqref="P15"/>
    </sheetView>
  </sheetViews>
  <sheetFormatPr defaultRowHeight="15" zeroHeight="false" outlineLevelRow="0" outlineLevelCol="0"/>
  <cols>
    <col collapsed="false" customWidth="true" hidden="false" outlineLevel="0" max="1" min="1" style="0" width="25.14"/>
    <col collapsed="false" customWidth="true" hidden="false" outlineLevel="0" max="2" min="2" style="0" width="45.98"/>
    <col collapsed="false" customWidth="true" hidden="false" outlineLevel="0" max="3" min="3" style="0" width="56.57"/>
    <col collapsed="false" customWidth="true" hidden="false" outlineLevel="0" max="4" min="4" style="0" width="43.29"/>
    <col collapsed="false" customWidth="true" hidden="false" outlineLevel="0" max="5" min="5" style="0" width="13.29"/>
    <col collapsed="false" customWidth="false" hidden="false" outlineLevel="0" max="256" min="6" style="0" width="11.42"/>
    <col collapsed="false" customWidth="true" hidden="false" outlineLevel="0" max="1025" min="257" style="0" width="9.13"/>
  </cols>
  <sheetData>
    <row r="1" customFormat="false" ht="15" hidden="false" customHeight="false" outlineLevel="0" collapsed="false">
      <c r="A1" s="0" t="s">
        <v>312</v>
      </c>
      <c r="B1" s="0" t="s">
        <v>43</v>
      </c>
      <c r="C1" s="0" t="s">
        <v>313</v>
      </c>
      <c r="D1" s="0" t="s">
        <v>314</v>
      </c>
      <c r="F1" s="0" t="s">
        <v>315</v>
      </c>
    </row>
    <row r="2" customFormat="false" ht="15" hidden="false" customHeight="false" outlineLevel="0" collapsed="false">
      <c r="A2" s="0" t="s">
        <v>316</v>
      </c>
      <c r="B2" s="0" t="s">
        <v>317</v>
      </c>
      <c r="C2" s="0" t="s">
        <v>66</v>
      </c>
      <c r="D2" s="0" t="s">
        <v>60</v>
      </c>
      <c r="F2" s="0" t="s">
        <v>156</v>
      </c>
    </row>
    <row r="3" customFormat="false" ht="15" hidden="false" customHeight="false" outlineLevel="0" collapsed="false">
      <c r="A3" s="0" t="s">
        <v>318</v>
      </c>
      <c r="B3" s="0" t="s">
        <v>319</v>
      </c>
      <c r="C3" s="0" t="s">
        <v>320</v>
      </c>
      <c r="D3" s="0" t="s">
        <v>85</v>
      </c>
      <c r="F3" s="0" t="s">
        <v>62</v>
      </c>
    </row>
    <row r="4" customFormat="false" ht="15" hidden="false" customHeight="false" outlineLevel="0" collapsed="false">
      <c r="A4" s="0" t="s">
        <v>321</v>
      </c>
      <c r="C4" s="0" t="s">
        <v>57</v>
      </c>
      <c r="D4" s="0" t="s">
        <v>75</v>
      </c>
      <c r="F4" s="0" t="s">
        <v>77</v>
      </c>
    </row>
    <row r="5" customFormat="false" ht="15" hidden="false" customHeight="false" outlineLevel="0" collapsed="false">
      <c r="A5" s="0" t="s">
        <v>322</v>
      </c>
      <c r="C5" s="0" t="s">
        <v>243</v>
      </c>
      <c r="D5" s="0" t="s">
        <v>272</v>
      </c>
    </row>
    <row r="6" customFormat="false" ht="15" hidden="false" customHeight="false" outlineLevel="0" collapsed="false">
      <c r="A6" s="0" t="s">
        <v>323</v>
      </c>
      <c r="E6" s="0" t="s">
        <v>324</v>
      </c>
      <c r="G6" s="0" t="s">
        <v>325</v>
      </c>
    </row>
    <row r="7" customFormat="false" ht="15" hidden="false" customHeight="false" outlineLevel="0" collapsed="false">
      <c r="A7" s="0" t="s">
        <v>326</v>
      </c>
      <c r="E7" s="0" t="s">
        <v>327</v>
      </c>
      <c r="G7" s="0" t="s">
        <v>328</v>
      </c>
    </row>
    <row r="8" customFormat="false" ht="15" hidden="false" customHeight="false" outlineLevel="0" collapsed="false">
      <c r="E8" s="0" t="s">
        <v>329</v>
      </c>
      <c r="G8" s="0" t="s">
        <v>330</v>
      </c>
    </row>
    <row r="9" customFormat="false" ht="15" hidden="false" customHeight="false" outlineLevel="0" collapsed="false">
      <c r="E9" s="0" t="s">
        <v>331</v>
      </c>
    </row>
    <row r="10" customFormat="false" ht="15" hidden="false" customHeight="false" outlineLevel="0" collapsed="false">
      <c r="E10" s="0" t="s">
        <v>332</v>
      </c>
    </row>
    <row r="12" s="268" customFormat="true" ht="74.25" hidden="false" customHeight="true" outlineLevel="0" collapsed="false">
      <c r="A12" s="267"/>
      <c r="C12" s="269"/>
      <c r="D12" s="270"/>
      <c r="H12" s="268" t="s">
        <v>333</v>
      </c>
    </row>
    <row r="13" s="268" customFormat="true" ht="74.25" hidden="false" customHeight="true" outlineLevel="0" collapsed="false">
      <c r="A13" s="267"/>
      <c r="C13" s="269"/>
      <c r="D13" s="270"/>
      <c r="H13" s="268" t="s">
        <v>334</v>
      </c>
    </row>
    <row r="14" s="268" customFormat="true" ht="74.25" hidden="false" customHeight="true" outlineLevel="0" collapsed="false">
      <c r="A14" s="267"/>
      <c r="C14" s="269"/>
      <c r="D14" s="271"/>
      <c r="H14" s="268" t="s">
        <v>335</v>
      </c>
    </row>
    <row r="15" s="268" customFormat="true" ht="74.25" hidden="false" customHeight="true" outlineLevel="0" collapsed="false">
      <c r="A15" s="267"/>
      <c r="C15" s="269"/>
      <c r="D15" s="271"/>
      <c r="H15" s="268" t="s">
        <v>336</v>
      </c>
    </row>
    <row r="16" s="268" customFormat="true" ht="74.25" hidden="false" customHeight="true" outlineLevel="0" collapsed="false">
      <c r="A16" s="267"/>
      <c r="C16" s="269"/>
      <c r="D16" s="272"/>
    </row>
    <row r="17" s="268" customFormat="true" ht="74.25" hidden="false" customHeight="true" outlineLevel="0" collapsed="false">
      <c r="A17" s="267"/>
      <c r="C17" s="269"/>
      <c r="D17" s="273"/>
    </row>
    <row r="18" s="268" customFormat="true" ht="74.25" hidden="false" customHeight="true" outlineLevel="0" collapsed="false">
      <c r="A18" s="267"/>
      <c r="C18" s="269"/>
      <c r="D18" s="270"/>
    </row>
    <row r="19" s="268" customFormat="true" ht="74.25" hidden="false" customHeight="true" outlineLevel="0" collapsed="false">
      <c r="A19" s="267"/>
      <c r="C19" s="269"/>
      <c r="D19" s="270"/>
    </row>
    <row r="20" s="268" customFormat="true" ht="74.25" hidden="false" customHeight="true" outlineLevel="0" collapsed="false">
      <c r="A20" s="267"/>
      <c r="C20" s="269"/>
      <c r="D20" s="270"/>
    </row>
    <row r="21" s="268" customFormat="true" ht="74.25" hidden="false" customHeight="true" outlineLevel="0" collapsed="false">
      <c r="A21" s="267"/>
      <c r="C21" s="274"/>
      <c r="D21" s="270"/>
    </row>
    <row r="22" customFormat="false" ht="18.75" hidden="false" customHeight="false" outlineLevel="0" collapsed="false">
      <c r="C22" s="274"/>
      <c r="D22" s="273"/>
    </row>
    <row r="23" customFormat="false" ht="18.75" hidden="false" customHeight="false" outlineLevel="0" collapsed="false">
      <c r="C23" s="274"/>
      <c r="D23" s="275"/>
    </row>
    <row r="24" customFormat="false" ht="18" hidden="false" customHeight="false" outlineLevel="0" collapsed="false">
      <c r="C24" s="276"/>
      <c r="D24" s="273"/>
    </row>
    <row r="25" customFormat="false" ht="18" hidden="false" customHeight="false" outlineLevel="0" collapsed="false">
      <c r="C25" s="276"/>
      <c r="D25" s="270"/>
    </row>
    <row r="26" customFormat="false" ht="18" hidden="false" customHeight="false" outlineLevel="0" collapsed="false">
      <c r="C26" s="276"/>
      <c r="D26" s="270"/>
    </row>
    <row r="27" customFormat="false" ht="18.75" hidden="false" customHeight="false" outlineLevel="0" collapsed="false">
      <c r="C27" s="276"/>
      <c r="D27" s="272"/>
    </row>
    <row r="28" customFormat="false" ht="18" hidden="false" customHeight="false" outlineLevel="0" collapsed="false">
      <c r="C28" s="276"/>
      <c r="D28" s="273"/>
    </row>
    <row r="29" customFormat="false" ht="18" hidden="false" customHeight="false" outlineLevel="0" collapsed="false">
      <c r="C29" s="276"/>
      <c r="D29" s="270"/>
    </row>
    <row r="30" customFormat="false" ht="18" hidden="false" customHeight="false" outlineLevel="0" collapsed="false">
      <c r="C30" s="276"/>
      <c r="D30" s="270"/>
    </row>
    <row r="31" customFormat="false" ht="18" hidden="false" customHeight="false" outlineLevel="0" collapsed="false">
      <c r="C31" s="276"/>
      <c r="D31" s="270"/>
    </row>
    <row r="32" customFormat="false" ht="18" hidden="false" customHeight="false" outlineLevel="0" collapsed="false">
      <c r="C32" s="277"/>
      <c r="D32" s="270"/>
    </row>
    <row r="33" customFormat="false" ht="18" hidden="false" customHeight="false" outlineLevel="0" collapsed="false">
      <c r="C33" s="277"/>
      <c r="D33" s="270"/>
    </row>
    <row r="34" customFormat="false" ht="18" hidden="false" customHeight="false" outlineLevel="0" collapsed="false">
      <c r="C34" s="277"/>
      <c r="D34" s="272"/>
    </row>
    <row r="35" customFormat="false" ht="18" hidden="false" customHeight="false" outlineLevel="0" collapsed="false">
      <c r="C35" s="277"/>
      <c r="D35" s="272"/>
    </row>
    <row r="36" customFormat="false" ht="18" hidden="false" customHeight="false" outlineLevel="0" collapsed="false">
      <c r="C36" s="277"/>
      <c r="D36" s="272"/>
    </row>
    <row r="37" customFormat="false" ht="18" hidden="false" customHeight="false" outlineLevel="0" collapsed="false">
      <c r="C37" s="277"/>
      <c r="D37" s="272"/>
    </row>
    <row r="38" customFormat="false" ht="18" hidden="false" customHeight="false" outlineLevel="0" collapsed="false">
      <c r="C38" s="277"/>
      <c r="D38" s="278"/>
    </row>
    <row r="39" customFormat="false" ht="18" hidden="false" customHeight="false" outlineLevel="0" collapsed="false">
      <c r="C39" s="277"/>
      <c r="D39" s="278"/>
    </row>
    <row r="40" customFormat="false" ht="18" hidden="false" customHeight="false" outlineLevel="0" collapsed="false">
      <c r="C40" s="279"/>
      <c r="D40" s="278"/>
    </row>
    <row r="41" customFormat="false" ht="18" hidden="false" customHeight="false" outlineLevel="0" collapsed="false">
      <c r="C41" s="279"/>
      <c r="D41" s="278"/>
    </row>
    <row r="42" customFormat="false" ht="18.75" hidden="false" customHeight="false" outlineLevel="0" collapsed="false">
      <c r="C42" s="280"/>
      <c r="D42" s="278"/>
    </row>
    <row r="43" customFormat="false" ht="18" hidden="false" customHeight="false" outlineLevel="0" collapsed="false">
      <c r="C43" s="281"/>
      <c r="D43" s="273"/>
    </row>
    <row r="44" customFormat="false" ht="18" hidden="false" customHeight="false" outlineLevel="0" collapsed="false">
      <c r="C44" s="282"/>
      <c r="D44" s="272"/>
    </row>
    <row r="45" customFormat="false" ht="18" hidden="false" customHeight="false" outlineLevel="0" collapsed="false">
      <c r="C45" s="282"/>
      <c r="D45" s="272"/>
    </row>
    <row r="46" customFormat="false" ht="18" hidden="false" customHeight="false" outlineLevel="0" collapsed="false">
      <c r="C46" s="282"/>
      <c r="D46" s="278"/>
    </row>
    <row r="47" customFormat="false" ht="18.75" hidden="false" customHeight="false" outlineLevel="0" collapsed="false">
      <c r="C47" s="283"/>
      <c r="D47" s="284"/>
    </row>
    <row r="48" customFormat="false" ht="18" hidden="false" customHeight="false" outlineLevel="0" collapsed="false">
      <c r="C48" s="285"/>
    </row>
    <row r="49" customFormat="false" ht="18" hidden="false" customHeight="false" outlineLevel="0" collapsed="false">
      <c r="C49" s="285"/>
    </row>
    <row r="50" customFormat="false" ht="18" hidden="false" customHeight="false" outlineLevel="0" collapsed="false">
      <c r="C50" s="285"/>
    </row>
    <row r="51" customFormat="false" ht="18" hidden="false" customHeight="false" outlineLevel="0" collapsed="false">
      <c r="C51" s="285"/>
    </row>
    <row r="52" customFormat="false" ht="18" hidden="false" customHeight="false" outlineLevel="0" collapsed="false">
      <c r="C52" s="286"/>
    </row>
    <row r="53" customFormat="false" ht="18" hidden="false" customHeight="false" outlineLevel="0" collapsed="false">
      <c r="C53" s="286"/>
    </row>
    <row r="54" customFormat="false" ht="18" hidden="false" customHeight="false" outlineLevel="0" collapsed="false">
      <c r="C54" s="286"/>
    </row>
    <row r="55" customFormat="false" ht="18" hidden="false" customHeight="false" outlineLevel="0" collapsed="false">
      <c r="C55" s="286"/>
    </row>
    <row r="56" customFormat="false" ht="18" hidden="false" customHeight="false" outlineLevel="0" collapsed="false">
      <c r="C56" s="287"/>
    </row>
    <row r="57" customFormat="false" ht="18" hidden="false" customHeight="false" outlineLevel="0" collapsed="false">
      <c r="C57" s="288"/>
    </row>
    <row r="58" customFormat="false" ht="18" hidden="false" customHeight="false" outlineLevel="0" collapsed="false">
      <c r="C58" s="288"/>
    </row>
    <row r="59" customFormat="false" ht="18" hidden="false" customHeight="false" outlineLevel="0" collapsed="false">
      <c r="C59" s="288"/>
    </row>
    <row r="60" customFormat="false" ht="18.75" hidden="false" customHeight="false" outlineLevel="0" collapsed="false">
      <c r="C60" s="289"/>
    </row>
    <row r="61" customFormat="false" ht="18" hidden="false" customHeight="false" outlineLevel="0" collapsed="false">
      <c r="C61" s="290"/>
    </row>
    <row r="62" customFormat="false" ht="18" hidden="false" customHeight="false" outlineLevel="0" collapsed="false">
      <c r="C62" s="291"/>
    </row>
    <row r="63" customFormat="false" ht="18" hidden="false" customHeight="false" outlineLevel="0" collapsed="false">
      <c r="C63" s="291"/>
    </row>
    <row r="64" customFormat="false" ht="18" hidden="false" customHeight="false" outlineLevel="0" collapsed="false">
      <c r="C64" s="291"/>
    </row>
    <row r="65" customFormat="false" ht="18" hidden="false" customHeight="false" outlineLevel="0" collapsed="false">
      <c r="C65" s="291"/>
    </row>
    <row r="66" customFormat="false" ht="18" hidden="false" customHeight="false" outlineLevel="0" collapsed="false">
      <c r="C66" s="292"/>
    </row>
    <row r="67" customFormat="false" ht="18" hidden="false" customHeight="false" outlineLevel="0" collapsed="false">
      <c r="C67" s="292"/>
    </row>
    <row r="68" customFormat="false" ht="18" hidden="false" customHeight="false" outlineLevel="0" collapsed="false">
      <c r="C68" s="292"/>
    </row>
    <row r="69" customFormat="false" ht="18" hidden="false" customHeight="false" outlineLevel="0" collapsed="false">
      <c r="C69" s="292"/>
    </row>
    <row r="70" customFormat="false" ht="18" hidden="false" customHeight="false" outlineLevel="0" collapsed="false">
      <c r="C70" s="292"/>
    </row>
    <row r="71" customFormat="false" ht="18" hidden="false" customHeight="false" outlineLevel="0" collapsed="false">
      <c r="C71" s="293"/>
    </row>
    <row r="72" customFormat="false" ht="18" hidden="false" customHeight="false" outlineLevel="0" collapsed="false">
      <c r="C72" s="292"/>
    </row>
    <row r="73" customFormat="false" ht="18" hidden="false" customHeight="false" outlineLevel="0" collapsed="false">
      <c r="C73" s="292"/>
    </row>
    <row r="74" customFormat="false" ht="18" hidden="false" customHeight="false" outlineLevel="0" collapsed="false">
      <c r="C74" s="292"/>
    </row>
    <row r="75" customFormat="false" ht="18" hidden="false" customHeight="false" outlineLevel="0" collapsed="false">
      <c r="C75" s="292"/>
    </row>
    <row r="76" customFormat="false" ht="18" hidden="false" customHeight="false" outlineLevel="0" collapsed="false">
      <c r="C76" s="292"/>
    </row>
    <row r="77" customFormat="false" ht="18" hidden="false" customHeight="false" outlineLevel="0" collapsed="false">
      <c r="C77" s="292"/>
    </row>
    <row r="78" customFormat="false" ht="18" hidden="false" customHeight="false" outlineLevel="0" collapsed="false">
      <c r="C78" s="292"/>
    </row>
    <row r="79" customFormat="false" ht="18" hidden="false" customHeight="false" outlineLevel="0" collapsed="false">
      <c r="C79" s="291"/>
    </row>
    <row r="80" customFormat="false" ht="18" hidden="false" customHeight="false" outlineLevel="0" collapsed="false">
      <c r="C80" s="291"/>
    </row>
    <row r="81" customFormat="false" ht="18" hidden="false" customHeight="false" outlineLevel="0" collapsed="false">
      <c r="C81" s="291"/>
    </row>
    <row r="82" customFormat="false" ht="18" hidden="false" customHeight="false" outlineLevel="0" collapsed="false">
      <c r="C82" s="291"/>
    </row>
    <row r="83" customFormat="false" ht="18" hidden="false" customHeight="false" outlineLevel="0" collapsed="false">
      <c r="C83" s="291"/>
    </row>
    <row r="84" customFormat="false" ht="18" hidden="false" customHeight="false" outlineLevel="0" collapsed="false">
      <c r="C84" s="291"/>
    </row>
    <row r="85" customFormat="false" ht="18" hidden="false" customHeight="false" outlineLevel="0" collapsed="false">
      <c r="C85" s="294"/>
    </row>
    <row r="86" customFormat="false" ht="18" hidden="false" customHeight="false" outlineLevel="0" collapsed="false">
      <c r="C86" s="291"/>
    </row>
    <row r="87" customFormat="false" ht="18" hidden="false" customHeight="false" outlineLevel="0" collapsed="false">
      <c r="C87" s="291"/>
    </row>
    <row r="88" customFormat="false" ht="18.75" hidden="false" customHeight="false" outlineLevel="0" collapsed="false">
      <c r="C88" s="295"/>
    </row>
    <row r="89" customFormat="false" ht="18" hidden="false" customHeight="false" outlineLevel="0" collapsed="false">
      <c r="C89" s="296"/>
    </row>
    <row r="90" customFormat="false" ht="18" hidden="false" customHeight="false" outlineLevel="0" collapsed="false">
      <c r="C90" s="292"/>
    </row>
    <row r="91" customFormat="false" ht="18" hidden="false" customHeight="false" outlineLevel="0" collapsed="false">
      <c r="C91" s="292"/>
    </row>
    <row r="92" customFormat="false" ht="18" hidden="false" customHeight="false" outlineLevel="0" collapsed="false">
      <c r="C92" s="292"/>
    </row>
    <row r="93" customFormat="false" ht="18" hidden="false" customHeight="false" outlineLevel="0" collapsed="false">
      <c r="C93" s="292"/>
    </row>
    <row r="94" customFormat="false" ht="18.75" hidden="false" customHeight="false" outlineLevel="0" collapsed="false">
      <c r="C94" s="297"/>
    </row>
    <row r="99" customFormat="false" ht="15" hidden="false" customHeight="false" outlineLevel="0" collapsed="false">
      <c r="B99" s="0" t="s">
        <v>52</v>
      </c>
      <c r="C99" s="0" t="s">
        <v>337</v>
      </c>
    </row>
    <row r="100" customFormat="false" ht="15" hidden="false" customHeight="false" outlineLevel="0" collapsed="false">
      <c r="B100" s="298" t="n">
        <v>1167</v>
      </c>
      <c r="C100" s="268" t="s">
        <v>338</v>
      </c>
    </row>
    <row r="101" customFormat="false" ht="30" hidden="false" customHeight="false" outlineLevel="0" collapsed="false">
      <c r="B101" s="298" t="n">
        <v>1131</v>
      </c>
      <c r="C101" s="268" t="s">
        <v>339</v>
      </c>
    </row>
    <row r="102" customFormat="false" ht="15" hidden="false" customHeight="false" outlineLevel="0" collapsed="false">
      <c r="B102" s="298" t="n">
        <v>1177</v>
      </c>
      <c r="C102" s="268" t="s">
        <v>340</v>
      </c>
    </row>
    <row r="103" customFormat="false" ht="30" hidden="false" customHeight="false" outlineLevel="0" collapsed="false">
      <c r="B103" s="298" t="n">
        <v>1094</v>
      </c>
      <c r="C103" s="268" t="s">
        <v>341</v>
      </c>
    </row>
    <row r="104" customFormat="false" ht="15" hidden="false" customHeight="false" outlineLevel="0" collapsed="false">
      <c r="B104" s="298" t="n">
        <v>1128</v>
      </c>
      <c r="C104" s="268" t="s">
        <v>342</v>
      </c>
    </row>
    <row r="105" customFormat="false" ht="30" hidden="false" customHeight="false" outlineLevel="0" collapsed="false">
      <c r="B105" s="298" t="n">
        <v>1095</v>
      </c>
      <c r="C105" s="268" t="s">
        <v>343</v>
      </c>
    </row>
    <row r="106" customFormat="false" ht="30" hidden="false" customHeight="false" outlineLevel="0" collapsed="false">
      <c r="B106" s="298" t="n">
        <v>1129</v>
      </c>
      <c r="C106" s="268" t="s">
        <v>344</v>
      </c>
    </row>
    <row r="107" customFormat="false" ht="45" hidden="false" customHeight="false" outlineLevel="0" collapsed="false">
      <c r="B107" s="298" t="n">
        <v>1120</v>
      </c>
      <c r="C107" s="268" t="s">
        <v>345</v>
      </c>
    </row>
    <row r="108" customFormat="false" ht="15" hidden="false" customHeight="false" outlineLevel="0" collapsed="false">
      <c r="B108" s="299"/>
    </row>
    <row r="109" customFormat="false" ht="15" hidden="false" customHeight="false" outlineLevel="0" collapsed="false">
      <c r="B109" s="299"/>
    </row>
    <row r="117" customFormat="false" ht="15" hidden="false" customHeight="false" outlineLevel="0" collapsed="false">
      <c r="B117" s="0" t="s">
        <v>3</v>
      </c>
    </row>
    <row r="118" customFormat="false" ht="15" hidden="false" customHeight="false" outlineLevel="0" collapsed="false">
      <c r="B118" s="0" t="s">
        <v>346</v>
      </c>
      <c r="C118" s="0" t="s">
        <v>347</v>
      </c>
    </row>
    <row r="119" customFormat="false" ht="15" hidden="false" customHeight="false" outlineLevel="0" collapsed="false">
      <c r="B119" s="0" t="s">
        <v>348</v>
      </c>
      <c r="C119" s="0" t="s">
        <v>349</v>
      </c>
    </row>
    <row r="120" customFormat="false" ht="15" hidden="false" customHeight="false" outlineLevel="0" collapsed="false">
      <c r="B120" s="0" t="s">
        <v>350</v>
      </c>
      <c r="C120" s="0" t="s">
        <v>351</v>
      </c>
    </row>
    <row r="121" customFormat="false" ht="15" hidden="false" customHeight="false" outlineLevel="0" collapsed="false">
      <c r="B121" s="0" t="s">
        <v>352</v>
      </c>
      <c r="C121" s="0" t="s">
        <v>353</v>
      </c>
    </row>
    <row r="122" customFormat="false" ht="15" hidden="false" customHeight="false" outlineLevel="0" collapsed="false">
      <c r="B122" s="0" t="s">
        <v>354</v>
      </c>
      <c r="C122" s="0" t="s">
        <v>355</v>
      </c>
    </row>
    <row r="123" customFormat="false" ht="15" hidden="false" customHeight="false" outlineLevel="0" collapsed="false">
      <c r="B123" s="0" t="s">
        <v>356</v>
      </c>
      <c r="C123" s="0" t="s">
        <v>357</v>
      </c>
    </row>
    <row r="124" customFormat="false" ht="15" hidden="false" customHeight="false" outlineLevel="0" collapsed="false">
      <c r="B124" s="0" t="s">
        <v>358</v>
      </c>
      <c r="C124" s="0" t="s">
        <v>359</v>
      </c>
    </row>
    <row r="125" customFormat="false" ht="15" hidden="false" customHeight="false" outlineLevel="0" collapsed="false">
      <c r="B125" s="0" t="s">
        <v>360</v>
      </c>
      <c r="C125" s="0" t="s">
        <v>361</v>
      </c>
    </row>
    <row r="126" customFormat="false" ht="15" hidden="false" customHeight="false" outlineLevel="0" collapsed="false">
      <c r="B126" s="0" t="s">
        <v>362</v>
      </c>
      <c r="C126" s="0" t="s">
        <v>363</v>
      </c>
    </row>
    <row r="127" customFormat="false" ht="15" hidden="false" customHeight="false" outlineLevel="0" collapsed="false">
      <c r="B127" s="0" t="s">
        <v>364</v>
      </c>
      <c r="C127" s="0" t="s">
        <v>365</v>
      </c>
    </row>
    <row r="128" customFormat="false" ht="15" hidden="false" customHeight="false" outlineLevel="0" collapsed="false">
      <c r="B128" s="0" t="s">
        <v>366</v>
      </c>
      <c r="C128" s="0" t="s">
        <v>367</v>
      </c>
    </row>
    <row r="129" customFormat="false" ht="15" hidden="false" customHeight="false" outlineLevel="0" collapsed="false">
      <c r="B129" s="0" t="s">
        <v>368</v>
      </c>
      <c r="C129" s="0" t="s">
        <v>369</v>
      </c>
    </row>
    <row r="130" customFormat="false" ht="15" hidden="false" customHeight="false" outlineLevel="0" collapsed="false">
      <c r="B130" s="0" t="s">
        <v>370</v>
      </c>
      <c r="C130" s="0" t="s">
        <v>371</v>
      </c>
    </row>
    <row r="131" customFormat="false" ht="15" hidden="false" customHeight="false" outlineLevel="0" collapsed="false">
      <c r="B131" s="0" t="s">
        <v>372</v>
      </c>
      <c r="C131" s="0" t="s">
        <v>373</v>
      </c>
    </row>
    <row r="132" customFormat="false" ht="15" hidden="false" customHeight="false" outlineLevel="0" collapsed="false">
      <c r="B132" s="0" t="s">
        <v>374</v>
      </c>
      <c r="C132" s="0" t="s">
        <v>375</v>
      </c>
    </row>
    <row r="133" customFormat="false" ht="15" hidden="false" customHeight="false" outlineLevel="0" collapsed="false">
      <c r="B133" s="0" t="s">
        <v>376</v>
      </c>
      <c r="C133" s="0" t="s">
        <v>377</v>
      </c>
    </row>
    <row r="134" customFormat="false" ht="15" hidden="false" customHeight="false" outlineLevel="0" collapsed="false">
      <c r="B134" s="0" t="s">
        <v>378</v>
      </c>
      <c r="C134" s="0" t="s">
        <v>379</v>
      </c>
    </row>
    <row r="135" customFormat="false" ht="15" hidden="false" customHeight="false" outlineLevel="0" collapsed="false">
      <c r="B135" s="0" t="s">
        <v>380</v>
      </c>
      <c r="C135" s="0" t="s">
        <v>381</v>
      </c>
    </row>
    <row r="136" customFormat="false" ht="15" hidden="false" customHeight="false" outlineLevel="0" collapsed="false">
      <c r="B136" s="0" t="s">
        <v>382</v>
      </c>
      <c r="C136" s="0" t="s">
        <v>383</v>
      </c>
    </row>
    <row r="137" customFormat="false" ht="15" hidden="false" customHeight="false" outlineLevel="0" collapsed="false">
      <c r="B137" s="0" t="s">
        <v>384</v>
      </c>
      <c r="C137" s="0" t="s">
        <v>385</v>
      </c>
    </row>
  </sheetData>
  <conditionalFormatting sqref="C13">
    <cfRule type="colorScale" priority="2">
      <colorScale>
        <cfvo type="min" val="0"/>
        <cfvo type="max" val="0"/>
        <color rgb="FFFF7128"/>
        <color rgb="FFFFEF9C"/>
      </colorScale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221</TotalTime>
  <Application>LibreOffice/5.3.6.1$Linux_X86_64 LibreOffice_project/686f202eff87ef707079aeb7f485847613344eb7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2016-04-29T15:58:00Z</dcterms:created>
  <dc:creator>juan.jimenez</dc:creator>
  <dc:description/>
  <dc:language>es-CO</dc:language>
  <cp:lastModifiedBy/>
  <cp:lastPrinted>2018-01-11T17:15:14Z</cp:lastPrinted>
  <dcterms:modified xsi:type="dcterms:W3CDTF">2018-03-12T11:27:51Z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